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/>
  <mc:AlternateContent xmlns:mc="http://schemas.openxmlformats.org/markup-compatibility/2006">
    <mc:Choice Requires="x15">
      <x15ac:absPath xmlns:x15ac="http://schemas.microsoft.com/office/spreadsheetml/2010/11/ac" url="\\verweidc01\home\f.rasehorn\Desktop\emuCloud\homepage\Vertretungsplan_20_21\"/>
    </mc:Choice>
  </mc:AlternateContent>
  <xr:revisionPtr revIDLastSave="0" documentId="13_ncr:1_{5EF8E40B-C561-4C09-8884-248401CE1F36}" xr6:coauthVersionLast="36" xr6:coauthVersionMax="36" xr10:uidLastSave="{00000000-0000-0000-0000-000000000000}"/>
  <bookViews>
    <workbookView xWindow="0" yWindow="780" windowWidth="27180" windowHeight="18525" tabRatio="500" xr2:uid="{00000000-000D-0000-FFFF-FFFF00000000}"/>
  </bookViews>
  <sheets>
    <sheet name="21.08." sheetId="25" r:id="rId1"/>
    <sheet name="20.08." sheetId="24" r:id="rId2"/>
    <sheet name="19.08." sheetId="23" r:id="rId3"/>
    <sheet name="18.08." sheetId="22" r:id="rId4"/>
    <sheet name="17.08." sheetId="21" r:id="rId5"/>
  </sheets>
  <definedNames>
    <definedName name="_xlnm.Print_Area" localSheetId="4">'17.08.'!$A$1:$U$56</definedName>
    <definedName name="_xlnm.Print_Area" localSheetId="3">'18.08.'!$A$1:$U$56</definedName>
    <definedName name="_xlnm.Print_Area" localSheetId="2">'19.08.'!$A$1:$U$56</definedName>
    <definedName name="_xlnm.Print_Area" localSheetId="1">'20.08.'!$A$1:$U$56</definedName>
    <definedName name="_xlnm.Print_Area" localSheetId="0">'21.08.'!$A$1:$U$56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P42" i="25" l="1"/>
  <c r="AO42" i="25"/>
  <c r="AN42" i="25"/>
  <c r="AM42" i="25"/>
  <c r="AL42" i="25"/>
  <c r="AK42" i="25"/>
  <c r="AJ42" i="25"/>
  <c r="AI42" i="25"/>
  <c r="AH42" i="25"/>
  <c r="AF42" i="25"/>
  <c r="AE42" i="25"/>
  <c r="AD42" i="25"/>
  <c r="AC42" i="25"/>
  <c r="AB42" i="25"/>
  <c r="AA42" i="25"/>
  <c r="Z42" i="25"/>
  <c r="Y42" i="25"/>
  <c r="X42" i="25"/>
  <c r="AP41" i="25"/>
  <c r="AO41" i="25"/>
  <c r="AN41" i="25"/>
  <c r="AM41" i="25"/>
  <c r="AL41" i="25"/>
  <c r="AK41" i="25"/>
  <c r="AJ41" i="25"/>
  <c r="AI41" i="25"/>
  <c r="AH41" i="25"/>
  <c r="AF41" i="25"/>
  <c r="AE41" i="25"/>
  <c r="AD41" i="25"/>
  <c r="AC41" i="25"/>
  <c r="AB41" i="25"/>
  <c r="AA41" i="25"/>
  <c r="Z41" i="25"/>
  <c r="Y41" i="25"/>
  <c r="X41" i="25"/>
  <c r="AP40" i="25"/>
  <c r="AO40" i="25"/>
  <c r="AN40" i="25"/>
  <c r="AM40" i="25"/>
  <c r="AL40" i="25"/>
  <c r="AK40" i="25"/>
  <c r="AJ40" i="25"/>
  <c r="AI40" i="25"/>
  <c r="AH40" i="25"/>
  <c r="AF40" i="25"/>
  <c r="AE40" i="25"/>
  <c r="AD40" i="25"/>
  <c r="AC40" i="25"/>
  <c r="AB40" i="25"/>
  <c r="AA40" i="25"/>
  <c r="Z40" i="25"/>
  <c r="Y40" i="25"/>
  <c r="X40" i="25"/>
  <c r="AP39" i="25"/>
  <c r="AO39" i="25"/>
  <c r="AN39" i="25"/>
  <c r="AM39" i="25"/>
  <c r="AL39" i="25"/>
  <c r="AK39" i="25"/>
  <c r="AJ39" i="25"/>
  <c r="AI39" i="25"/>
  <c r="AH39" i="25"/>
  <c r="AF39" i="25"/>
  <c r="AE39" i="25"/>
  <c r="AD39" i="25"/>
  <c r="AC39" i="25"/>
  <c r="AB39" i="25"/>
  <c r="AA39" i="25"/>
  <c r="Z39" i="25"/>
  <c r="Y39" i="25"/>
  <c r="X39" i="25"/>
  <c r="AP38" i="25"/>
  <c r="AO38" i="25"/>
  <c r="AN38" i="25"/>
  <c r="AM38" i="25"/>
  <c r="AL38" i="25"/>
  <c r="AK38" i="25"/>
  <c r="AJ38" i="25"/>
  <c r="AI38" i="25"/>
  <c r="AH38" i="25"/>
  <c r="AF38" i="25"/>
  <c r="AE38" i="25"/>
  <c r="AD38" i="25"/>
  <c r="AC38" i="25"/>
  <c r="AB38" i="25"/>
  <c r="AA38" i="25"/>
  <c r="Z38" i="25"/>
  <c r="Y38" i="25"/>
  <c r="X38" i="25"/>
  <c r="AP37" i="25"/>
  <c r="AO37" i="25"/>
  <c r="AN37" i="25"/>
  <c r="AM37" i="25"/>
  <c r="AL37" i="25"/>
  <c r="AK37" i="25"/>
  <c r="AJ37" i="25"/>
  <c r="AI37" i="25"/>
  <c r="AH37" i="25"/>
  <c r="AF37" i="25"/>
  <c r="AE37" i="25"/>
  <c r="AD37" i="25"/>
  <c r="AC37" i="25"/>
  <c r="AB37" i="25"/>
  <c r="AA37" i="25"/>
  <c r="Z37" i="25"/>
  <c r="Y37" i="25"/>
  <c r="X37" i="25"/>
  <c r="AP36" i="25"/>
  <c r="AO36" i="25"/>
  <c r="AN36" i="25"/>
  <c r="AM36" i="25"/>
  <c r="AL36" i="25"/>
  <c r="AK36" i="25"/>
  <c r="AJ36" i="25"/>
  <c r="AI36" i="25"/>
  <c r="AH36" i="25"/>
  <c r="AF36" i="25"/>
  <c r="AE36" i="25"/>
  <c r="AD36" i="25"/>
  <c r="AC36" i="25"/>
  <c r="AB36" i="25"/>
  <c r="AA36" i="25"/>
  <c r="Z36" i="25"/>
  <c r="Y36" i="25"/>
  <c r="X36" i="25"/>
  <c r="AP35" i="25"/>
  <c r="AO35" i="25"/>
  <c r="AN35" i="25"/>
  <c r="AM35" i="25"/>
  <c r="AL35" i="25"/>
  <c r="AK35" i="25"/>
  <c r="AJ35" i="25"/>
  <c r="AI35" i="25"/>
  <c r="AH35" i="25"/>
  <c r="AF35" i="25"/>
  <c r="AE35" i="25"/>
  <c r="AD35" i="25"/>
  <c r="AC35" i="25"/>
  <c r="AB35" i="25"/>
  <c r="AA35" i="25"/>
  <c r="Z35" i="25"/>
  <c r="Y35" i="25"/>
  <c r="X35" i="25"/>
  <c r="AP34" i="25"/>
  <c r="AO34" i="25"/>
  <c r="AN34" i="25"/>
  <c r="AM34" i="25"/>
  <c r="AL34" i="25"/>
  <c r="AK34" i="25"/>
  <c r="AJ34" i="25"/>
  <c r="AI34" i="25"/>
  <c r="AH34" i="25"/>
  <c r="AF34" i="25"/>
  <c r="AE34" i="25"/>
  <c r="AD34" i="25"/>
  <c r="AC34" i="25"/>
  <c r="AB34" i="25"/>
  <c r="AA34" i="25"/>
  <c r="Z34" i="25"/>
  <c r="Y34" i="25"/>
  <c r="X34" i="25"/>
  <c r="AP33" i="25"/>
  <c r="AO33" i="25"/>
  <c r="AN33" i="25"/>
  <c r="AM33" i="25"/>
  <c r="AL33" i="25"/>
  <c r="AK33" i="25"/>
  <c r="AJ33" i="25"/>
  <c r="AI33" i="25"/>
  <c r="AH33" i="25"/>
  <c r="AF33" i="25"/>
  <c r="AE33" i="25"/>
  <c r="AD33" i="25"/>
  <c r="AC33" i="25"/>
  <c r="AB33" i="25"/>
  <c r="AA33" i="25"/>
  <c r="Z33" i="25"/>
  <c r="Y33" i="25"/>
  <c r="X33" i="25"/>
  <c r="AP32" i="25"/>
  <c r="AO32" i="25"/>
  <c r="AN32" i="25"/>
  <c r="AM32" i="25"/>
  <c r="AL32" i="25"/>
  <c r="AK32" i="25"/>
  <c r="AJ32" i="25"/>
  <c r="AI32" i="25"/>
  <c r="AH32" i="25"/>
  <c r="AF32" i="25"/>
  <c r="AE32" i="25"/>
  <c r="AD32" i="25"/>
  <c r="AC32" i="25"/>
  <c r="AB32" i="25"/>
  <c r="AA32" i="25"/>
  <c r="Z32" i="25"/>
  <c r="Y32" i="25"/>
  <c r="X32" i="25"/>
  <c r="AP31" i="25"/>
  <c r="AO31" i="25"/>
  <c r="AN31" i="25"/>
  <c r="AM31" i="25"/>
  <c r="AL31" i="25"/>
  <c r="AK31" i="25"/>
  <c r="AJ31" i="25"/>
  <c r="AI31" i="25"/>
  <c r="AH31" i="25"/>
  <c r="AF31" i="25"/>
  <c r="AE31" i="25"/>
  <c r="AD31" i="25"/>
  <c r="AC31" i="25"/>
  <c r="AB31" i="25"/>
  <c r="AA31" i="25"/>
  <c r="Z31" i="25"/>
  <c r="Y31" i="25"/>
  <c r="X31" i="25"/>
  <c r="AP30" i="25"/>
  <c r="AO30" i="25"/>
  <c r="AN30" i="25"/>
  <c r="AM30" i="25"/>
  <c r="AL30" i="25"/>
  <c r="AK30" i="25"/>
  <c r="AJ30" i="25"/>
  <c r="AI30" i="25"/>
  <c r="AH30" i="25"/>
  <c r="AF30" i="25"/>
  <c r="AE30" i="25"/>
  <c r="AD30" i="25"/>
  <c r="AC30" i="25"/>
  <c r="AB30" i="25"/>
  <c r="AA30" i="25"/>
  <c r="Z30" i="25"/>
  <c r="Y30" i="25"/>
  <c r="X30" i="25"/>
  <c r="AP29" i="25"/>
  <c r="AO29" i="25"/>
  <c r="AN29" i="25"/>
  <c r="AM29" i="25"/>
  <c r="AL29" i="25"/>
  <c r="AK29" i="25"/>
  <c r="AJ29" i="25"/>
  <c r="AI29" i="25"/>
  <c r="AH29" i="25"/>
  <c r="AF29" i="25"/>
  <c r="AE29" i="25"/>
  <c r="AD29" i="25"/>
  <c r="AC29" i="25"/>
  <c r="AB29" i="25"/>
  <c r="AA29" i="25"/>
  <c r="Z29" i="25"/>
  <c r="Y29" i="25"/>
  <c r="X29" i="25"/>
  <c r="AP28" i="25"/>
  <c r="AO28" i="25"/>
  <c r="AN28" i="25"/>
  <c r="AM28" i="25"/>
  <c r="AL28" i="25"/>
  <c r="AK28" i="25"/>
  <c r="AJ28" i="25"/>
  <c r="AI28" i="25"/>
  <c r="AH28" i="25"/>
  <c r="AF28" i="25"/>
  <c r="AE28" i="25"/>
  <c r="AD28" i="25"/>
  <c r="AC28" i="25"/>
  <c r="AB28" i="25"/>
  <c r="AA28" i="25"/>
  <c r="Z28" i="25"/>
  <c r="Y28" i="25"/>
  <c r="X28" i="25"/>
  <c r="AU27" i="25"/>
  <c r="AP27" i="25"/>
  <c r="AO27" i="25"/>
  <c r="AN27" i="25"/>
  <c r="AM27" i="25"/>
  <c r="AL27" i="25"/>
  <c r="AK27" i="25"/>
  <c r="AJ27" i="25"/>
  <c r="AI27" i="25"/>
  <c r="AH27" i="25"/>
  <c r="AF27" i="25"/>
  <c r="AE27" i="25"/>
  <c r="AD27" i="25"/>
  <c r="AC27" i="25"/>
  <c r="AB27" i="25"/>
  <c r="AA27" i="25"/>
  <c r="Z27" i="25"/>
  <c r="Y27" i="25"/>
  <c r="X27" i="25"/>
  <c r="AP26" i="25"/>
  <c r="AO26" i="25"/>
  <c r="AN26" i="25"/>
  <c r="AM26" i="25"/>
  <c r="AL26" i="25"/>
  <c r="AK26" i="25"/>
  <c r="AJ26" i="25"/>
  <c r="AI26" i="25"/>
  <c r="AH26" i="25"/>
  <c r="AF26" i="25"/>
  <c r="AE26" i="25"/>
  <c r="AD26" i="25"/>
  <c r="AC26" i="25"/>
  <c r="AB26" i="25"/>
  <c r="AA26" i="25"/>
  <c r="Z26" i="25"/>
  <c r="Y26" i="25"/>
  <c r="X26" i="25"/>
  <c r="AP25" i="25"/>
  <c r="AO25" i="25"/>
  <c r="AN25" i="25"/>
  <c r="AM25" i="25"/>
  <c r="AL25" i="25"/>
  <c r="AK25" i="25"/>
  <c r="AJ25" i="25"/>
  <c r="AI25" i="25"/>
  <c r="AH25" i="25"/>
  <c r="AF25" i="25"/>
  <c r="AE25" i="25"/>
  <c r="AD25" i="25"/>
  <c r="AC25" i="25"/>
  <c r="AB25" i="25"/>
  <c r="AA25" i="25"/>
  <c r="Z25" i="25"/>
  <c r="Y25" i="25"/>
  <c r="X25" i="25"/>
  <c r="AP24" i="25"/>
  <c r="AO24" i="25"/>
  <c r="AN24" i="25"/>
  <c r="AM24" i="25"/>
  <c r="AL24" i="25"/>
  <c r="AK24" i="25"/>
  <c r="AJ24" i="25"/>
  <c r="AI24" i="25"/>
  <c r="AH24" i="25"/>
  <c r="AF24" i="25"/>
  <c r="AE24" i="25"/>
  <c r="AD24" i="25"/>
  <c r="AC24" i="25"/>
  <c r="AB24" i="25"/>
  <c r="AA24" i="25"/>
  <c r="Z24" i="25"/>
  <c r="Y24" i="25"/>
  <c r="X24" i="25"/>
  <c r="AP23" i="25"/>
  <c r="AO23" i="25"/>
  <c r="AN23" i="25"/>
  <c r="AM23" i="25"/>
  <c r="AL23" i="25"/>
  <c r="AK23" i="25"/>
  <c r="AJ23" i="25"/>
  <c r="AI23" i="25"/>
  <c r="AH23" i="25"/>
  <c r="AF23" i="25"/>
  <c r="AE23" i="25"/>
  <c r="AD23" i="25"/>
  <c r="AC23" i="25"/>
  <c r="AB23" i="25"/>
  <c r="AA23" i="25"/>
  <c r="Z23" i="25"/>
  <c r="Y23" i="25"/>
  <c r="X23" i="25"/>
  <c r="AP22" i="25"/>
  <c r="AO22" i="25"/>
  <c r="AN22" i="25"/>
  <c r="AM22" i="25"/>
  <c r="AL22" i="25"/>
  <c r="AK22" i="25"/>
  <c r="AJ22" i="25"/>
  <c r="AI22" i="25"/>
  <c r="AH22" i="25"/>
  <c r="AF22" i="25"/>
  <c r="AE22" i="25"/>
  <c r="AD22" i="25"/>
  <c r="AC22" i="25"/>
  <c r="AB22" i="25"/>
  <c r="AA22" i="25"/>
  <c r="Z22" i="25"/>
  <c r="Y22" i="25"/>
  <c r="X22" i="25"/>
  <c r="AP21" i="25"/>
  <c r="AO21" i="25"/>
  <c r="AN21" i="25"/>
  <c r="AM21" i="25"/>
  <c r="AL21" i="25"/>
  <c r="AK21" i="25"/>
  <c r="AJ21" i="25"/>
  <c r="AI21" i="25"/>
  <c r="AH21" i="25"/>
  <c r="AF21" i="25"/>
  <c r="AE21" i="25"/>
  <c r="AD21" i="25"/>
  <c r="AC21" i="25"/>
  <c r="AB21" i="25"/>
  <c r="AA21" i="25"/>
  <c r="Z21" i="25"/>
  <c r="Y21" i="25"/>
  <c r="X21" i="25"/>
  <c r="AP20" i="25"/>
  <c r="AO20" i="25"/>
  <c r="AN20" i="25"/>
  <c r="AM20" i="25"/>
  <c r="AL20" i="25"/>
  <c r="AK20" i="25"/>
  <c r="AJ20" i="25"/>
  <c r="AI20" i="25"/>
  <c r="AH20" i="25"/>
  <c r="AF20" i="25"/>
  <c r="AE20" i="25"/>
  <c r="AD20" i="25"/>
  <c r="AC20" i="25"/>
  <c r="AB20" i="25"/>
  <c r="AA20" i="25"/>
  <c r="Z20" i="25"/>
  <c r="Y20" i="25"/>
  <c r="X20" i="25"/>
  <c r="AP19" i="25"/>
  <c r="AO19" i="25"/>
  <c r="AN19" i="25"/>
  <c r="AM19" i="25"/>
  <c r="AL19" i="25"/>
  <c r="AK19" i="25"/>
  <c r="AJ19" i="25"/>
  <c r="AI19" i="25"/>
  <c r="AH19" i="25"/>
  <c r="AF19" i="25"/>
  <c r="AE19" i="25"/>
  <c r="AD19" i="25"/>
  <c r="AC19" i="25"/>
  <c r="AB19" i="25"/>
  <c r="AA19" i="25"/>
  <c r="Z19" i="25"/>
  <c r="Y19" i="25"/>
  <c r="X19" i="25"/>
  <c r="AP18" i="25"/>
  <c r="AO18" i="25"/>
  <c r="AN18" i="25"/>
  <c r="AM18" i="25"/>
  <c r="AL18" i="25"/>
  <c r="AK18" i="25"/>
  <c r="AJ18" i="25"/>
  <c r="AI18" i="25"/>
  <c r="AH18" i="25"/>
  <c r="AF18" i="25"/>
  <c r="AE18" i="25"/>
  <c r="AD18" i="25"/>
  <c r="AC18" i="25"/>
  <c r="AB18" i="25"/>
  <c r="AA18" i="25"/>
  <c r="Z18" i="25"/>
  <c r="Y18" i="25"/>
  <c r="X18" i="25"/>
  <c r="AP17" i="25"/>
  <c r="AO17" i="25"/>
  <c r="AN17" i="25"/>
  <c r="AM17" i="25"/>
  <c r="AL17" i="25"/>
  <c r="AK17" i="25"/>
  <c r="AJ17" i="25"/>
  <c r="AI17" i="25"/>
  <c r="AH17" i="25"/>
  <c r="AF17" i="25"/>
  <c r="AE17" i="25"/>
  <c r="AD17" i="25"/>
  <c r="AC17" i="25"/>
  <c r="AB17" i="25"/>
  <c r="AA17" i="25"/>
  <c r="Z17" i="25"/>
  <c r="Y17" i="25"/>
  <c r="X17" i="25"/>
  <c r="AP16" i="25"/>
  <c r="AO16" i="25"/>
  <c r="AN16" i="25"/>
  <c r="AM16" i="25"/>
  <c r="AL16" i="25"/>
  <c r="AK16" i="25"/>
  <c r="AJ16" i="25"/>
  <c r="AI16" i="25"/>
  <c r="AH16" i="25"/>
  <c r="AF16" i="25"/>
  <c r="AE16" i="25"/>
  <c r="AD16" i="25"/>
  <c r="AC16" i="25"/>
  <c r="AB16" i="25"/>
  <c r="AA16" i="25"/>
  <c r="Z16" i="25"/>
  <c r="Y16" i="25"/>
  <c r="X16" i="25"/>
  <c r="AP15" i="25"/>
  <c r="AO15" i="25"/>
  <c r="AN15" i="25"/>
  <c r="AM15" i="25"/>
  <c r="AL15" i="25"/>
  <c r="AK15" i="25"/>
  <c r="AJ15" i="25"/>
  <c r="AI15" i="25"/>
  <c r="AH15" i="25"/>
  <c r="AF15" i="25"/>
  <c r="AE15" i="25"/>
  <c r="AD15" i="25"/>
  <c r="AC15" i="25"/>
  <c r="AB15" i="25"/>
  <c r="AA15" i="25"/>
  <c r="Z15" i="25"/>
  <c r="Y15" i="25"/>
  <c r="X15" i="25"/>
  <c r="AP14" i="25"/>
  <c r="AO14" i="25"/>
  <c r="AN14" i="25"/>
  <c r="AM14" i="25"/>
  <c r="AL14" i="25"/>
  <c r="AK14" i="25"/>
  <c r="AJ14" i="25"/>
  <c r="AI14" i="25"/>
  <c r="AH14" i="25"/>
  <c r="AF14" i="25"/>
  <c r="AE14" i="25"/>
  <c r="AD14" i="25"/>
  <c r="AC14" i="25"/>
  <c r="AB14" i="25"/>
  <c r="AA14" i="25"/>
  <c r="Z14" i="25"/>
  <c r="Y14" i="25"/>
  <c r="X14" i="25"/>
  <c r="AP13" i="25"/>
  <c r="AO13" i="25"/>
  <c r="AN13" i="25"/>
  <c r="AM13" i="25"/>
  <c r="AL13" i="25"/>
  <c r="AK13" i="25"/>
  <c r="AJ13" i="25"/>
  <c r="AI13" i="25"/>
  <c r="AH13" i="25"/>
  <c r="AF13" i="25"/>
  <c r="AE13" i="25"/>
  <c r="AD13" i="25"/>
  <c r="AC13" i="25"/>
  <c r="AB13" i="25"/>
  <c r="AA13" i="25"/>
  <c r="Z13" i="25"/>
  <c r="Y13" i="25"/>
  <c r="X13" i="25"/>
  <c r="AP12" i="25"/>
  <c r="AO12" i="25"/>
  <c r="AN12" i="25"/>
  <c r="AM12" i="25"/>
  <c r="AL12" i="25"/>
  <c r="AK12" i="25"/>
  <c r="AJ12" i="25"/>
  <c r="AI12" i="25"/>
  <c r="AH12" i="25"/>
  <c r="AF12" i="25"/>
  <c r="AE12" i="25"/>
  <c r="AD12" i="25"/>
  <c r="AC12" i="25"/>
  <c r="AB12" i="25"/>
  <c r="AA12" i="25"/>
  <c r="Z12" i="25"/>
  <c r="Y12" i="25"/>
  <c r="X12" i="25"/>
  <c r="AP11" i="25"/>
  <c r="AO11" i="25"/>
  <c r="AN11" i="25"/>
  <c r="AM11" i="25"/>
  <c r="AL11" i="25"/>
  <c r="AK11" i="25"/>
  <c r="AJ11" i="25"/>
  <c r="AI11" i="25"/>
  <c r="AH11" i="25"/>
  <c r="AF11" i="25"/>
  <c r="AE11" i="25"/>
  <c r="AD11" i="25"/>
  <c r="AC11" i="25"/>
  <c r="AB11" i="25"/>
  <c r="AA11" i="25"/>
  <c r="Z11" i="25"/>
  <c r="Y11" i="25"/>
  <c r="X11" i="25"/>
  <c r="AP10" i="25"/>
  <c r="AO10" i="25"/>
  <c r="AN10" i="25"/>
  <c r="AM10" i="25"/>
  <c r="AL10" i="25"/>
  <c r="AK10" i="25"/>
  <c r="AJ10" i="25"/>
  <c r="AI10" i="25"/>
  <c r="AH10" i="25"/>
  <c r="AF10" i="25"/>
  <c r="AE10" i="25"/>
  <c r="AD10" i="25"/>
  <c r="AC10" i="25"/>
  <c r="AB10" i="25"/>
  <c r="AA10" i="25"/>
  <c r="Z10" i="25"/>
  <c r="Y10" i="25"/>
  <c r="X10" i="25"/>
  <c r="AP9" i="25"/>
  <c r="AO9" i="25"/>
  <c r="AN9" i="25"/>
  <c r="AM9" i="25"/>
  <c r="AL9" i="25"/>
  <c r="AK9" i="25"/>
  <c r="AJ9" i="25"/>
  <c r="AI9" i="25"/>
  <c r="AH9" i="25"/>
  <c r="AF9" i="25"/>
  <c r="AE9" i="25"/>
  <c r="AD9" i="25"/>
  <c r="AC9" i="25"/>
  <c r="AB9" i="25"/>
  <c r="AA9" i="25"/>
  <c r="Z9" i="25"/>
  <c r="Y9" i="25"/>
  <c r="X9" i="25"/>
  <c r="AP8" i="25"/>
  <c r="AO8" i="25"/>
  <c r="AN8" i="25"/>
  <c r="AM8" i="25"/>
  <c r="AL8" i="25"/>
  <c r="AK8" i="25"/>
  <c r="AJ8" i="25"/>
  <c r="AI8" i="25"/>
  <c r="AH8" i="25"/>
  <c r="AF8" i="25"/>
  <c r="AE8" i="25"/>
  <c r="AD8" i="25"/>
  <c r="AC8" i="25"/>
  <c r="AB8" i="25"/>
  <c r="AA8" i="25"/>
  <c r="Z8" i="25"/>
  <c r="Y8" i="25"/>
  <c r="X8" i="25"/>
  <c r="AP7" i="25"/>
  <c r="AO7" i="25"/>
  <c r="AN7" i="25"/>
  <c r="AM7" i="25"/>
  <c r="AL7" i="25"/>
  <c r="AK7" i="25"/>
  <c r="AJ7" i="25"/>
  <c r="AI7" i="25"/>
  <c r="AH7" i="25"/>
  <c r="AF7" i="25"/>
  <c r="AE7" i="25"/>
  <c r="AD7" i="25"/>
  <c r="AC7" i="25"/>
  <c r="AB7" i="25"/>
  <c r="AA7" i="25"/>
  <c r="Z7" i="25"/>
  <c r="Y7" i="25"/>
  <c r="X7" i="25"/>
  <c r="AP6" i="25"/>
  <c r="AO6" i="25"/>
  <c r="AN6" i="25"/>
  <c r="AM6" i="25"/>
  <c r="AL6" i="25"/>
  <c r="AK6" i="25"/>
  <c r="AJ6" i="25"/>
  <c r="AI6" i="25"/>
  <c r="AH6" i="25"/>
  <c r="AF6" i="25"/>
  <c r="AE6" i="25"/>
  <c r="AD6" i="25"/>
  <c r="AC6" i="25"/>
  <c r="AB6" i="25"/>
  <c r="AA6" i="25"/>
  <c r="Z6" i="25"/>
  <c r="Y6" i="25"/>
  <c r="X6" i="25"/>
  <c r="V5" i="25"/>
  <c r="V4" i="25"/>
  <c r="V3" i="25"/>
  <c r="V2" i="25"/>
  <c r="AP42" i="24"/>
  <c r="AO42" i="24"/>
  <c r="AN42" i="24"/>
  <c r="AM42" i="24"/>
  <c r="AL42" i="24"/>
  <c r="AK42" i="24"/>
  <c r="AJ42" i="24"/>
  <c r="AI42" i="24"/>
  <c r="AH42" i="24"/>
  <c r="AF42" i="24"/>
  <c r="AE42" i="24"/>
  <c r="AD42" i="24"/>
  <c r="AC42" i="24"/>
  <c r="AB42" i="24"/>
  <c r="AA42" i="24"/>
  <c r="Z42" i="24"/>
  <c r="Y42" i="24"/>
  <c r="X42" i="24"/>
  <c r="AP41" i="24"/>
  <c r="AO41" i="24"/>
  <c r="AN41" i="24"/>
  <c r="AM41" i="24"/>
  <c r="AL41" i="24"/>
  <c r="AK41" i="24"/>
  <c r="AJ41" i="24"/>
  <c r="AI41" i="24"/>
  <c r="AH41" i="24"/>
  <c r="AF41" i="24"/>
  <c r="AE41" i="24"/>
  <c r="AD41" i="24"/>
  <c r="AC41" i="24"/>
  <c r="AB41" i="24"/>
  <c r="AA41" i="24"/>
  <c r="Z41" i="24"/>
  <c r="Y41" i="24"/>
  <c r="X41" i="24"/>
  <c r="AP40" i="24"/>
  <c r="AO40" i="24"/>
  <c r="AN40" i="24"/>
  <c r="AM40" i="24"/>
  <c r="AL40" i="24"/>
  <c r="AK40" i="24"/>
  <c r="AJ40" i="24"/>
  <c r="AI40" i="24"/>
  <c r="AH40" i="24"/>
  <c r="AF40" i="24"/>
  <c r="AE40" i="24"/>
  <c r="AD40" i="24"/>
  <c r="AC40" i="24"/>
  <c r="AB40" i="24"/>
  <c r="AA40" i="24"/>
  <c r="Z40" i="24"/>
  <c r="Y40" i="24"/>
  <c r="X40" i="24"/>
  <c r="AP39" i="24"/>
  <c r="AO39" i="24"/>
  <c r="AN39" i="24"/>
  <c r="AM39" i="24"/>
  <c r="AL39" i="24"/>
  <c r="AK39" i="24"/>
  <c r="AJ39" i="24"/>
  <c r="AI39" i="24"/>
  <c r="AH39" i="24"/>
  <c r="AF39" i="24"/>
  <c r="AE39" i="24"/>
  <c r="AD39" i="24"/>
  <c r="AC39" i="24"/>
  <c r="AB39" i="24"/>
  <c r="AA39" i="24"/>
  <c r="Z39" i="24"/>
  <c r="Y39" i="24"/>
  <c r="X39" i="24"/>
  <c r="AP38" i="24"/>
  <c r="AO38" i="24"/>
  <c r="AN38" i="24"/>
  <c r="AM38" i="24"/>
  <c r="AL38" i="24"/>
  <c r="AK38" i="24"/>
  <c r="AJ38" i="24"/>
  <c r="AI38" i="24"/>
  <c r="AH38" i="24"/>
  <c r="AF38" i="24"/>
  <c r="AE38" i="24"/>
  <c r="AD38" i="24"/>
  <c r="AC38" i="24"/>
  <c r="AB38" i="24"/>
  <c r="AA38" i="24"/>
  <c r="Z38" i="24"/>
  <c r="Y38" i="24"/>
  <c r="X38" i="24"/>
  <c r="AP37" i="24"/>
  <c r="AO37" i="24"/>
  <c r="AN37" i="24"/>
  <c r="AM37" i="24"/>
  <c r="AL37" i="24"/>
  <c r="AK37" i="24"/>
  <c r="AJ37" i="24"/>
  <c r="AI37" i="24"/>
  <c r="AH37" i="24"/>
  <c r="AF37" i="24"/>
  <c r="AE37" i="24"/>
  <c r="AD37" i="24"/>
  <c r="AC37" i="24"/>
  <c r="AB37" i="24"/>
  <c r="AA37" i="24"/>
  <c r="Z37" i="24"/>
  <c r="Y37" i="24"/>
  <c r="X37" i="24"/>
  <c r="AP36" i="24"/>
  <c r="AO36" i="24"/>
  <c r="AN36" i="24"/>
  <c r="AM36" i="24"/>
  <c r="AL36" i="24"/>
  <c r="AK36" i="24"/>
  <c r="AJ36" i="24"/>
  <c r="AI36" i="24"/>
  <c r="AH36" i="24"/>
  <c r="AF36" i="24"/>
  <c r="AE36" i="24"/>
  <c r="AD36" i="24"/>
  <c r="AC36" i="24"/>
  <c r="AB36" i="24"/>
  <c r="AA36" i="24"/>
  <c r="Z36" i="24"/>
  <c r="Y36" i="24"/>
  <c r="X36" i="24"/>
  <c r="AP35" i="24"/>
  <c r="AO35" i="24"/>
  <c r="AN35" i="24"/>
  <c r="AM35" i="24"/>
  <c r="AL35" i="24"/>
  <c r="AK35" i="24"/>
  <c r="AJ35" i="24"/>
  <c r="AI35" i="24"/>
  <c r="AH35" i="24"/>
  <c r="AF35" i="24"/>
  <c r="AE35" i="24"/>
  <c r="AD35" i="24"/>
  <c r="AC35" i="24"/>
  <c r="AB35" i="24"/>
  <c r="AA35" i="24"/>
  <c r="Z35" i="24"/>
  <c r="Y35" i="24"/>
  <c r="X35" i="24"/>
  <c r="AP34" i="24"/>
  <c r="AO34" i="24"/>
  <c r="AN34" i="24"/>
  <c r="AM34" i="24"/>
  <c r="AL34" i="24"/>
  <c r="AK34" i="24"/>
  <c r="AJ34" i="24"/>
  <c r="AI34" i="24"/>
  <c r="AH34" i="24"/>
  <c r="AF34" i="24"/>
  <c r="AE34" i="24"/>
  <c r="AD34" i="24"/>
  <c r="AC34" i="24"/>
  <c r="AB34" i="24"/>
  <c r="AA34" i="24"/>
  <c r="Z34" i="24"/>
  <c r="Y34" i="24"/>
  <c r="X34" i="24"/>
  <c r="AP33" i="24"/>
  <c r="AO33" i="24"/>
  <c r="AN33" i="24"/>
  <c r="AM33" i="24"/>
  <c r="AL33" i="24"/>
  <c r="AK33" i="24"/>
  <c r="AJ33" i="24"/>
  <c r="AI33" i="24"/>
  <c r="AH33" i="24"/>
  <c r="AF33" i="24"/>
  <c r="AE33" i="24"/>
  <c r="AD33" i="24"/>
  <c r="AC33" i="24"/>
  <c r="AB33" i="24"/>
  <c r="AA33" i="24"/>
  <c r="Z33" i="24"/>
  <c r="Y33" i="24"/>
  <c r="X33" i="24"/>
  <c r="AP32" i="24"/>
  <c r="AO32" i="24"/>
  <c r="AN32" i="24"/>
  <c r="AM32" i="24"/>
  <c r="AL32" i="24"/>
  <c r="AK32" i="24"/>
  <c r="AJ32" i="24"/>
  <c r="AI32" i="24"/>
  <c r="AH32" i="24"/>
  <c r="AF32" i="24"/>
  <c r="AE32" i="24"/>
  <c r="AD32" i="24"/>
  <c r="AC32" i="24"/>
  <c r="AB32" i="24"/>
  <c r="AA32" i="24"/>
  <c r="Z32" i="24"/>
  <c r="Y32" i="24"/>
  <c r="X32" i="24"/>
  <c r="AP31" i="24"/>
  <c r="AO31" i="24"/>
  <c r="AN31" i="24"/>
  <c r="AM31" i="24"/>
  <c r="AL31" i="24"/>
  <c r="AK31" i="24"/>
  <c r="AJ31" i="24"/>
  <c r="AI31" i="24"/>
  <c r="AH31" i="24"/>
  <c r="AF31" i="24"/>
  <c r="AE31" i="24"/>
  <c r="AD31" i="24"/>
  <c r="AC31" i="24"/>
  <c r="AB31" i="24"/>
  <c r="AA31" i="24"/>
  <c r="Z31" i="24"/>
  <c r="Y31" i="24"/>
  <c r="X31" i="24"/>
  <c r="AP30" i="24"/>
  <c r="AO30" i="24"/>
  <c r="AN30" i="24"/>
  <c r="AM30" i="24"/>
  <c r="AL30" i="24"/>
  <c r="AK30" i="24"/>
  <c r="AJ30" i="24"/>
  <c r="AI30" i="24"/>
  <c r="AH30" i="24"/>
  <c r="AF30" i="24"/>
  <c r="AE30" i="24"/>
  <c r="AD30" i="24"/>
  <c r="AC30" i="24"/>
  <c r="AB30" i="24"/>
  <c r="AA30" i="24"/>
  <c r="Z30" i="24"/>
  <c r="Y30" i="24"/>
  <c r="X30" i="24"/>
  <c r="AP29" i="24"/>
  <c r="AO29" i="24"/>
  <c r="AN29" i="24"/>
  <c r="AM29" i="24"/>
  <c r="AL29" i="24"/>
  <c r="AK29" i="24"/>
  <c r="AJ29" i="24"/>
  <c r="AI29" i="24"/>
  <c r="AH29" i="24"/>
  <c r="AF29" i="24"/>
  <c r="AE29" i="24"/>
  <c r="AD29" i="24"/>
  <c r="AC29" i="24"/>
  <c r="AB29" i="24"/>
  <c r="AA29" i="24"/>
  <c r="Z29" i="24"/>
  <c r="Y29" i="24"/>
  <c r="X29" i="24"/>
  <c r="AP28" i="24"/>
  <c r="AO28" i="24"/>
  <c r="AN28" i="24"/>
  <c r="AM28" i="24"/>
  <c r="AL28" i="24"/>
  <c r="AK28" i="24"/>
  <c r="AJ28" i="24"/>
  <c r="AI28" i="24"/>
  <c r="AH28" i="24"/>
  <c r="AF28" i="24"/>
  <c r="AE28" i="24"/>
  <c r="AD28" i="24"/>
  <c r="AC28" i="24"/>
  <c r="AB28" i="24"/>
  <c r="AA28" i="24"/>
  <c r="Z28" i="24"/>
  <c r="Y28" i="24"/>
  <c r="X28" i="24"/>
  <c r="AU27" i="24"/>
  <c r="AP27" i="24"/>
  <c r="AO27" i="24"/>
  <c r="AN27" i="24"/>
  <c r="AM27" i="24"/>
  <c r="AL27" i="24"/>
  <c r="AK27" i="24"/>
  <c r="AJ27" i="24"/>
  <c r="AI27" i="24"/>
  <c r="AH27" i="24"/>
  <c r="AF27" i="24"/>
  <c r="AE27" i="24"/>
  <c r="AD27" i="24"/>
  <c r="AC27" i="24"/>
  <c r="AB27" i="24"/>
  <c r="AA27" i="24"/>
  <c r="Z27" i="24"/>
  <c r="Y27" i="24"/>
  <c r="X27" i="24"/>
  <c r="AP26" i="24"/>
  <c r="AO26" i="24"/>
  <c r="AN26" i="24"/>
  <c r="AM26" i="24"/>
  <c r="AL26" i="24"/>
  <c r="AK26" i="24"/>
  <c r="AJ26" i="24"/>
  <c r="AI26" i="24"/>
  <c r="AH26" i="24"/>
  <c r="AF26" i="24"/>
  <c r="AE26" i="24"/>
  <c r="AD26" i="24"/>
  <c r="AC26" i="24"/>
  <c r="AB26" i="24"/>
  <c r="AA26" i="24"/>
  <c r="Z26" i="24"/>
  <c r="Y26" i="24"/>
  <c r="X26" i="24"/>
  <c r="AP25" i="24"/>
  <c r="AO25" i="24"/>
  <c r="AN25" i="24"/>
  <c r="AM25" i="24"/>
  <c r="AL25" i="24"/>
  <c r="AK25" i="24"/>
  <c r="AJ25" i="24"/>
  <c r="AI25" i="24"/>
  <c r="AH25" i="24"/>
  <c r="AF25" i="24"/>
  <c r="AE25" i="24"/>
  <c r="AD25" i="24"/>
  <c r="AC25" i="24"/>
  <c r="AB25" i="24"/>
  <c r="AA25" i="24"/>
  <c r="Z25" i="24"/>
  <c r="Y25" i="24"/>
  <c r="X25" i="24"/>
  <c r="AP24" i="24"/>
  <c r="AO24" i="24"/>
  <c r="AN24" i="24"/>
  <c r="AM24" i="24"/>
  <c r="AL24" i="24"/>
  <c r="AK24" i="24"/>
  <c r="AJ24" i="24"/>
  <c r="AI24" i="24"/>
  <c r="AH24" i="24"/>
  <c r="AF24" i="24"/>
  <c r="AE24" i="24"/>
  <c r="AD24" i="24"/>
  <c r="AC24" i="24"/>
  <c r="AB24" i="24"/>
  <c r="AA24" i="24"/>
  <c r="Z24" i="24"/>
  <c r="Y24" i="24"/>
  <c r="X24" i="24"/>
  <c r="AP23" i="24"/>
  <c r="AO23" i="24"/>
  <c r="AN23" i="24"/>
  <c r="AM23" i="24"/>
  <c r="AL23" i="24"/>
  <c r="AK23" i="24"/>
  <c r="AJ23" i="24"/>
  <c r="AI23" i="24"/>
  <c r="AH23" i="24"/>
  <c r="AF23" i="24"/>
  <c r="AE23" i="24"/>
  <c r="AD23" i="24"/>
  <c r="AC23" i="24"/>
  <c r="AB23" i="24"/>
  <c r="AA23" i="24"/>
  <c r="Z23" i="24"/>
  <c r="Y23" i="24"/>
  <c r="X23" i="24"/>
  <c r="AP22" i="24"/>
  <c r="AO22" i="24"/>
  <c r="AN22" i="24"/>
  <c r="AM22" i="24"/>
  <c r="AL22" i="24"/>
  <c r="AK22" i="24"/>
  <c r="AJ22" i="24"/>
  <c r="AI22" i="24"/>
  <c r="AH22" i="24"/>
  <c r="AF22" i="24"/>
  <c r="AE22" i="24"/>
  <c r="AD22" i="24"/>
  <c r="AC22" i="24"/>
  <c r="AB22" i="24"/>
  <c r="AA22" i="24"/>
  <c r="Z22" i="24"/>
  <c r="Y22" i="24"/>
  <c r="X22" i="24"/>
  <c r="AP21" i="24"/>
  <c r="AO21" i="24"/>
  <c r="AN21" i="24"/>
  <c r="AM21" i="24"/>
  <c r="AL21" i="24"/>
  <c r="AK21" i="24"/>
  <c r="AJ21" i="24"/>
  <c r="AI21" i="24"/>
  <c r="AH21" i="24"/>
  <c r="AF21" i="24"/>
  <c r="AE21" i="24"/>
  <c r="AD21" i="24"/>
  <c r="AC21" i="24"/>
  <c r="AB21" i="24"/>
  <c r="AA21" i="24"/>
  <c r="Z21" i="24"/>
  <c r="Y21" i="24"/>
  <c r="X21" i="24"/>
  <c r="AP20" i="24"/>
  <c r="AO20" i="24"/>
  <c r="AN20" i="24"/>
  <c r="AM20" i="24"/>
  <c r="AL20" i="24"/>
  <c r="AK20" i="24"/>
  <c r="AJ20" i="24"/>
  <c r="AI20" i="24"/>
  <c r="AH20" i="24"/>
  <c r="AF20" i="24"/>
  <c r="AE20" i="24"/>
  <c r="AD20" i="24"/>
  <c r="AC20" i="24"/>
  <c r="AB20" i="24"/>
  <c r="AA20" i="24"/>
  <c r="Z20" i="24"/>
  <c r="Y20" i="24"/>
  <c r="X20" i="24"/>
  <c r="AP19" i="24"/>
  <c r="AO19" i="24"/>
  <c r="AN19" i="24"/>
  <c r="AM19" i="24"/>
  <c r="AL19" i="24"/>
  <c r="AK19" i="24"/>
  <c r="AJ19" i="24"/>
  <c r="AI19" i="24"/>
  <c r="AH19" i="24"/>
  <c r="AF19" i="24"/>
  <c r="AE19" i="24"/>
  <c r="AD19" i="24"/>
  <c r="AC19" i="24"/>
  <c r="AB19" i="24"/>
  <c r="AA19" i="24"/>
  <c r="Z19" i="24"/>
  <c r="Y19" i="24"/>
  <c r="X19" i="24"/>
  <c r="AP18" i="24"/>
  <c r="AO18" i="24"/>
  <c r="AN18" i="24"/>
  <c r="AM18" i="24"/>
  <c r="AL18" i="24"/>
  <c r="AK18" i="24"/>
  <c r="AJ18" i="24"/>
  <c r="AI18" i="24"/>
  <c r="AH18" i="24"/>
  <c r="AF18" i="24"/>
  <c r="AE18" i="24"/>
  <c r="AD18" i="24"/>
  <c r="AC18" i="24"/>
  <c r="AB18" i="24"/>
  <c r="AA18" i="24"/>
  <c r="Z18" i="24"/>
  <c r="Y18" i="24"/>
  <c r="X18" i="24"/>
  <c r="AP17" i="24"/>
  <c r="AO17" i="24"/>
  <c r="AN17" i="24"/>
  <c r="AM17" i="24"/>
  <c r="AL17" i="24"/>
  <c r="AK17" i="24"/>
  <c r="AJ17" i="24"/>
  <c r="AI17" i="24"/>
  <c r="AH17" i="24"/>
  <c r="AF17" i="24"/>
  <c r="AE17" i="24"/>
  <c r="AD17" i="24"/>
  <c r="AC17" i="24"/>
  <c r="AB17" i="24"/>
  <c r="AA17" i="24"/>
  <c r="Z17" i="24"/>
  <c r="Y17" i="24"/>
  <c r="X17" i="24"/>
  <c r="AP16" i="24"/>
  <c r="AO16" i="24"/>
  <c r="AN16" i="24"/>
  <c r="AM16" i="24"/>
  <c r="AL16" i="24"/>
  <c r="AK16" i="24"/>
  <c r="AJ16" i="24"/>
  <c r="AI16" i="24"/>
  <c r="AH16" i="24"/>
  <c r="AF16" i="24"/>
  <c r="AE16" i="24"/>
  <c r="AD16" i="24"/>
  <c r="AC16" i="24"/>
  <c r="AB16" i="24"/>
  <c r="AA16" i="24"/>
  <c r="Z16" i="24"/>
  <c r="Y16" i="24"/>
  <c r="X16" i="24"/>
  <c r="AP15" i="24"/>
  <c r="AO15" i="24"/>
  <c r="AN15" i="24"/>
  <c r="AM15" i="24"/>
  <c r="AL15" i="24"/>
  <c r="AK15" i="24"/>
  <c r="AJ15" i="24"/>
  <c r="AI15" i="24"/>
  <c r="AH15" i="24"/>
  <c r="AF15" i="24"/>
  <c r="AE15" i="24"/>
  <c r="AD15" i="24"/>
  <c r="AC15" i="24"/>
  <c r="AB15" i="24"/>
  <c r="AA15" i="24"/>
  <c r="Z15" i="24"/>
  <c r="Y15" i="24"/>
  <c r="X15" i="24"/>
  <c r="AP14" i="24"/>
  <c r="AO14" i="24"/>
  <c r="AN14" i="24"/>
  <c r="AM14" i="24"/>
  <c r="AL14" i="24"/>
  <c r="AK14" i="24"/>
  <c r="AJ14" i="24"/>
  <c r="AI14" i="24"/>
  <c r="AH14" i="24"/>
  <c r="AF14" i="24"/>
  <c r="AE14" i="24"/>
  <c r="AD14" i="24"/>
  <c r="AC14" i="24"/>
  <c r="AB14" i="24"/>
  <c r="AA14" i="24"/>
  <c r="Z14" i="24"/>
  <c r="Y14" i="24"/>
  <c r="X14" i="24"/>
  <c r="AP13" i="24"/>
  <c r="AO13" i="24"/>
  <c r="AN13" i="24"/>
  <c r="AM13" i="24"/>
  <c r="AL13" i="24"/>
  <c r="AK13" i="24"/>
  <c r="AJ13" i="24"/>
  <c r="AI13" i="24"/>
  <c r="AH13" i="24"/>
  <c r="AF13" i="24"/>
  <c r="AE13" i="24"/>
  <c r="AD13" i="24"/>
  <c r="AC13" i="24"/>
  <c r="AB13" i="24"/>
  <c r="AA13" i="24"/>
  <c r="Z13" i="24"/>
  <c r="Y13" i="24"/>
  <c r="X13" i="24"/>
  <c r="AP12" i="24"/>
  <c r="AO12" i="24"/>
  <c r="AN12" i="24"/>
  <c r="AM12" i="24"/>
  <c r="AL12" i="24"/>
  <c r="AK12" i="24"/>
  <c r="AJ12" i="24"/>
  <c r="AI12" i="24"/>
  <c r="AH12" i="24"/>
  <c r="AF12" i="24"/>
  <c r="AE12" i="24"/>
  <c r="AD12" i="24"/>
  <c r="AC12" i="24"/>
  <c r="AB12" i="24"/>
  <c r="AA12" i="24"/>
  <c r="Z12" i="24"/>
  <c r="Y12" i="24"/>
  <c r="X12" i="24"/>
  <c r="AP11" i="24"/>
  <c r="AO11" i="24"/>
  <c r="AN11" i="24"/>
  <c r="AM11" i="24"/>
  <c r="AL11" i="24"/>
  <c r="AK11" i="24"/>
  <c r="AJ11" i="24"/>
  <c r="AI11" i="24"/>
  <c r="AH11" i="24"/>
  <c r="AF11" i="24"/>
  <c r="AE11" i="24"/>
  <c r="AD11" i="24"/>
  <c r="AC11" i="24"/>
  <c r="AB11" i="24"/>
  <c r="AA11" i="24"/>
  <c r="Z11" i="24"/>
  <c r="Y11" i="24"/>
  <c r="X11" i="24"/>
  <c r="AP10" i="24"/>
  <c r="AO10" i="24"/>
  <c r="AN10" i="24"/>
  <c r="AM10" i="24"/>
  <c r="AL10" i="24"/>
  <c r="AK10" i="24"/>
  <c r="AJ10" i="24"/>
  <c r="AI10" i="24"/>
  <c r="AH10" i="24"/>
  <c r="AF10" i="24"/>
  <c r="AE10" i="24"/>
  <c r="AD10" i="24"/>
  <c r="AC10" i="24"/>
  <c r="AB10" i="24"/>
  <c r="AA10" i="24"/>
  <c r="Z10" i="24"/>
  <c r="Y10" i="24"/>
  <c r="X10" i="24"/>
  <c r="AP9" i="24"/>
  <c r="AO9" i="24"/>
  <c r="AN9" i="24"/>
  <c r="AM9" i="24"/>
  <c r="AL9" i="24"/>
  <c r="AK9" i="24"/>
  <c r="AJ9" i="24"/>
  <c r="AI9" i="24"/>
  <c r="AH9" i="24"/>
  <c r="AF9" i="24"/>
  <c r="AE9" i="24"/>
  <c r="AD9" i="24"/>
  <c r="AC9" i="24"/>
  <c r="AB9" i="24"/>
  <c r="AA9" i="24"/>
  <c r="Z9" i="24"/>
  <c r="Y9" i="24"/>
  <c r="X9" i="24"/>
  <c r="AP8" i="24"/>
  <c r="AO8" i="24"/>
  <c r="AN8" i="24"/>
  <c r="AM8" i="24"/>
  <c r="AL8" i="24"/>
  <c r="AK8" i="24"/>
  <c r="AJ8" i="24"/>
  <c r="AI8" i="24"/>
  <c r="AH8" i="24"/>
  <c r="AF8" i="24"/>
  <c r="AE8" i="24"/>
  <c r="AD8" i="24"/>
  <c r="AC8" i="24"/>
  <c r="AB8" i="24"/>
  <c r="AA8" i="24"/>
  <c r="Z8" i="24"/>
  <c r="Y8" i="24"/>
  <c r="X8" i="24"/>
  <c r="AP7" i="24"/>
  <c r="AO7" i="24"/>
  <c r="AN7" i="24"/>
  <c r="AM7" i="24"/>
  <c r="AL7" i="24"/>
  <c r="AK7" i="24"/>
  <c r="AJ7" i="24"/>
  <c r="AI7" i="24"/>
  <c r="AH7" i="24"/>
  <c r="AF7" i="24"/>
  <c r="AE7" i="24"/>
  <c r="AD7" i="24"/>
  <c r="AC7" i="24"/>
  <c r="AB7" i="24"/>
  <c r="AA7" i="24"/>
  <c r="Z7" i="24"/>
  <c r="Y7" i="24"/>
  <c r="X7" i="24"/>
  <c r="AP6" i="24"/>
  <c r="AO6" i="24"/>
  <c r="AN6" i="24"/>
  <c r="AM6" i="24"/>
  <c r="AL6" i="24"/>
  <c r="AK6" i="24"/>
  <c r="AJ6" i="24"/>
  <c r="AI6" i="24"/>
  <c r="AH6" i="24"/>
  <c r="AF6" i="24"/>
  <c r="AE6" i="24"/>
  <c r="AD6" i="24"/>
  <c r="AC6" i="24"/>
  <c r="AB6" i="24"/>
  <c r="AA6" i="24"/>
  <c r="Z6" i="24"/>
  <c r="Y6" i="24"/>
  <c r="X6" i="24"/>
  <c r="V5" i="24"/>
  <c r="V4" i="24"/>
  <c r="V3" i="24"/>
  <c r="V2" i="24"/>
  <c r="AG20" i="25" l="1"/>
  <c r="AG21" i="25"/>
  <c r="AG23" i="25"/>
  <c r="AG24" i="25"/>
  <c r="AG26" i="25"/>
  <c r="AG32" i="25"/>
  <c r="AQ29" i="25"/>
  <c r="AQ17" i="25"/>
  <c r="AQ16" i="25"/>
  <c r="AQ6" i="25"/>
  <c r="AQ9" i="25"/>
  <c r="AQ12" i="25"/>
  <c r="AQ15" i="25"/>
  <c r="AG6" i="25"/>
  <c r="AG8" i="25"/>
  <c r="AG9" i="25"/>
  <c r="AG11" i="25"/>
  <c r="AG12" i="25"/>
  <c r="AG14" i="25"/>
  <c r="AG15" i="25"/>
  <c r="AG17" i="25"/>
  <c r="AG18" i="25"/>
  <c r="AG33" i="25"/>
  <c r="AG34" i="25"/>
  <c r="AG35" i="25"/>
  <c r="AG36" i="25"/>
  <c r="AG37" i="25"/>
  <c r="AG38" i="25"/>
  <c r="AG39" i="25"/>
  <c r="AG40" i="25"/>
  <c r="AG41" i="25"/>
  <c r="AG42" i="25"/>
  <c r="AG28" i="25"/>
  <c r="AG29" i="25"/>
  <c r="AG31" i="25"/>
  <c r="AG7" i="25"/>
  <c r="AG10" i="25"/>
  <c r="AG13" i="25"/>
  <c r="AG16" i="25"/>
  <c r="AG19" i="25"/>
  <c r="AG22" i="25"/>
  <c r="AG25" i="25"/>
  <c r="AQ27" i="25"/>
  <c r="AQ7" i="25"/>
  <c r="AQ8" i="25"/>
  <c r="AQ10" i="25"/>
  <c r="AQ11" i="25"/>
  <c r="AQ13" i="25"/>
  <c r="AQ14" i="25"/>
  <c r="AQ19" i="25"/>
  <c r="AQ20" i="25"/>
  <c r="AQ22" i="25"/>
  <c r="AQ23" i="25"/>
  <c r="AQ25" i="25"/>
  <c r="AQ26" i="25"/>
  <c r="AG30" i="25"/>
  <c r="AQ32" i="25"/>
  <c r="AQ33" i="25"/>
  <c r="AQ34" i="25"/>
  <c r="AQ35" i="25"/>
  <c r="AQ36" i="25"/>
  <c r="AQ37" i="25"/>
  <c r="AQ38" i="25"/>
  <c r="AQ39" i="25"/>
  <c r="AQ40" i="25"/>
  <c r="AQ41" i="25"/>
  <c r="AQ42" i="25"/>
  <c r="AQ28" i="25"/>
  <c r="AQ30" i="25"/>
  <c r="AQ31" i="25"/>
  <c r="AQ18" i="25"/>
  <c r="AQ21" i="25"/>
  <c r="AQ24" i="25"/>
  <c r="AQ39" i="24"/>
  <c r="AQ40" i="24"/>
  <c r="AQ41" i="24"/>
  <c r="AQ42" i="24"/>
  <c r="AQ38" i="24"/>
  <c r="AQ37" i="24"/>
  <c r="AG13" i="24"/>
  <c r="AG15" i="24"/>
  <c r="AG16" i="24"/>
  <c r="AG18" i="24"/>
  <c r="AG19" i="24"/>
  <c r="AG21" i="24"/>
  <c r="AG22" i="24"/>
  <c r="AG24" i="24"/>
  <c r="AG28" i="24"/>
  <c r="AG6" i="24"/>
  <c r="AG9" i="24"/>
  <c r="AG12" i="24"/>
  <c r="AQ6" i="24"/>
  <c r="AQ10" i="24"/>
  <c r="AG30" i="24"/>
  <c r="AQ32" i="24"/>
  <c r="AQ34" i="24"/>
  <c r="AQ36" i="24"/>
  <c r="AG7" i="24"/>
  <c r="AG8" i="24"/>
  <c r="AQ8" i="24"/>
  <c r="AG10" i="24"/>
  <c r="AG11" i="24"/>
  <c r="AQ11" i="24"/>
  <c r="AQ12" i="24"/>
  <c r="AG14" i="24"/>
  <c r="AQ14" i="24"/>
  <c r="AQ15" i="24"/>
  <c r="AG17" i="24"/>
  <c r="AQ17" i="24"/>
  <c r="AQ18" i="24"/>
  <c r="AG20" i="24"/>
  <c r="AQ20" i="24"/>
  <c r="AQ21" i="24"/>
  <c r="AQ23" i="24"/>
  <c r="AQ24" i="24"/>
  <c r="AG26" i="24"/>
  <c r="AQ26" i="24"/>
  <c r="AQ7" i="24"/>
  <c r="AQ9" i="24"/>
  <c r="AQ28" i="24"/>
  <c r="AQ31" i="24"/>
  <c r="AG32" i="24"/>
  <c r="AG33" i="24"/>
  <c r="AG34" i="24"/>
  <c r="AG35" i="24"/>
  <c r="AG36" i="24"/>
  <c r="AG37" i="24"/>
  <c r="AR37" i="24" s="1"/>
  <c r="AU37" i="24" s="1"/>
  <c r="AG38" i="24"/>
  <c r="AG39" i="24"/>
  <c r="AG40" i="24"/>
  <c r="AG41" i="24"/>
  <c r="AG42" i="24"/>
  <c r="AQ13" i="24"/>
  <c r="AQ16" i="24"/>
  <c r="AQ19" i="24"/>
  <c r="AQ22" i="24"/>
  <c r="AQ25" i="24"/>
  <c r="AQ27" i="24"/>
  <c r="AG29" i="24"/>
  <c r="AQ33" i="24"/>
  <c r="AQ35" i="24"/>
  <c r="AQ29" i="24"/>
  <c r="AQ30" i="24"/>
  <c r="AG23" i="24"/>
  <c r="AG31" i="24"/>
  <c r="AG25" i="24"/>
  <c r="AP42" i="23"/>
  <c r="AO42" i="23"/>
  <c r="AN42" i="23"/>
  <c r="AM42" i="23"/>
  <c r="AL42" i="23"/>
  <c r="AK42" i="23"/>
  <c r="AJ42" i="23"/>
  <c r="AI42" i="23"/>
  <c r="AH42" i="23"/>
  <c r="AF42" i="23"/>
  <c r="AE42" i="23"/>
  <c r="AD42" i="23"/>
  <c r="AC42" i="23"/>
  <c r="AB42" i="23"/>
  <c r="AA42" i="23"/>
  <c r="Z42" i="23"/>
  <c r="Y42" i="23"/>
  <c r="X42" i="23"/>
  <c r="AP41" i="23"/>
  <c r="AO41" i="23"/>
  <c r="AN41" i="23"/>
  <c r="AM41" i="23"/>
  <c r="AL41" i="23"/>
  <c r="AK41" i="23"/>
  <c r="AJ41" i="23"/>
  <c r="AI41" i="23"/>
  <c r="AH41" i="23"/>
  <c r="AF41" i="23"/>
  <c r="AE41" i="23"/>
  <c r="AD41" i="23"/>
  <c r="AC41" i="23"/>
  <c r="AB41" i="23"/>
  <c r="AA41" i="23"/>
  <c r="Z41" i="23"/>
  <c r="Y41" i="23"/>
  <c r="X41" i="23"/>
  <c r="AP40" i="23"/>
  <c r="AO40" i="23"/>
  <c r="AN40" i="23"/>
  <c r="AM40" i="23"/>
  <c r="AL40" i="23"/>
  <c r="AK40" i="23"/>
  <c r="AJ40" i="23"/>
  <c r="AI40" i="23"/>
  <c r="AH40" i="23"/>
  <c r="AF40" i="23"/>
  <c r="AE40" i="23"/>
  <c r="AD40" i="23"/>
  <c r="AC40" i="23"/>
  <c r="AB40" i="23"/>
  <c r="AA40" i="23"/>
  <c r="Z40" i="23"/>
  <c r="Y40" i="23"/>
  <c r="X40" i="23"/>
  <c r="AP39" i="23"/>
  <c r="AO39" i="23"/>
  <c r="AN39" i="23"/>
  <c r="AM39" i="23"/>
  <c r="AL39" i="23"/>
  <c r="AK39" i="23"/>
  <c r="AJ39" i="23"/>
  <c r="AI39" i="23"/>
  <c r="AH39" i="23"/>
  <c r="AF39" i="23"/>
  <c r="AE39" i="23"/>
  <c r="AD39" i="23"/>
  <c r="AC39" i="23"/>
  <c r="AB39" i="23"/>
  <c r="AA39" i="23"/>
  <c r="Z39" i="23"/>
  <c r="Y39" i="23"/>
  <c r="X39" i="23"/>
  <c r="AP38" i="23"/>
  <c r="AO38" i="23"/>
  <c r="AN38" i="23"/>
  <c r="AM38" i="23"/>
  <c r="AL38" i="23"/>
  <c r="AK38" i="23"/>
  <c r="AJ38" i="23"/>
  <c r="AI38" i="23"/>
  <c r="AH38" i="23"/>
  <c r="AF38" i="23"/>
  <c r="AE38" i="23"/>
  <c r="AD38" i="23"/>
  <c r="AC38" i="23"/>
  <c r="AB38" i="23"/>
  <c r="AA38" i="23"/>
  <c r="Z38" i="23"/>
  <c r="Y38" i="23"/>
  <c r="X38" i="23"/>
  <c r="AP37" i="23"/>
  <c r="AO37" i="23"/>
  <c r="AN37" i="23"/>
  <c r="AM37" i="23"/>
  <c r="AL37" i="23"/>
  <c r="AK37" i="23"/>
  <c r="AJ37" i="23"/>
  <c r="AI37" i="23"/>
  <c r="AH37" i="23"/>
  <c r="AF37" i="23"/>
  <c r="AE37" i="23"/>
  <c r="AD37" i="23"/>
  <c r="AC37" i="23"/>
  <c r="AB37" i="23"/>
  <c r="AA37" i="23"/>
  <c r="Z37" i="23"/>
  <c r="Y37" i="23"/>
  <c r="X37" i="23"/>
  <c r="AP36" i="23"/>
  <c r="AO36" i="23"/>
  <c r="AN36" i="23"/>
  <c r="AM36" i="23"/>
  <c r="AL36" i="23"/>
  <c r="AK36" i="23"/>
  <c r="AJ36" i="23"/>
  <c r="AI36" i="23"/>
  <c r="AH36" i="23"/>
  <c r="AF36" i="23"/>
  <c r="AE36" i="23"/>
  <c r="AD36" i="23"/>
  <c r="AC36" i="23"/>
  <c r="AB36" i="23"/>
  <c r="AA36" i="23"/>
  <c r="Z36" i="23"/>
  <c r="Y36" i="23"/>
  <c r="X36" i="23"/>
  <c r="AP35" i="23"/>
  <c r="AO35" i="23"/>
  <c r="AN35" i="23"/>
  <c r="AM35" i="23"/>
  <c r="AL35" i="23"/>
  <c r="AK35" i="23"/>
  <c r="AJ35" i="23"/>
  <c r="AI35" i="23"/>
  <c r="AH35" i="23"/>
  <c r="AF35" i="23"/>
  <c r="AE35" i="23"/>
  <c r="AD35" i="23"/>
  <c r="AC35" i="23"/>
  <c r="AB35" i="23"/>
  <c r="AA35" i="23"/>
  <c r="Z35" i="23"/>
  <c r="Y35" i="23"/>
  <c r="X35" i="23"/>
  <c r="AP34" i="23"/>
  <c r="AO34" i="23"/>
  <c r="AN34" i="23"/>
  <c r="AM34" i="23"/>
  <c r="AL34" i="23"/>
  <c r="AK34" i="23"/>
  <c r="AJ34" i="23"/>
  <c r="AI34" i="23"/>
  <c r="AH34" i="23"/>
  <c r="AF34" i="23"/>
  <c r="AE34" i="23"/>
  <c r="AD34" i="23"/>
  <c r="AC34" i="23"/>
  <c r="AB34" i="23"/>
  <c r="AA34" i="23"/>
  <c r="Z34" i="23"/>
  <c r="Y34" i="23"/>
  <c r="X34" i="23"/>
  <c r="AP33" i="23"/>
  <c r="AO33" i="23"/>
  <c r="AN33" i="23"/>
  <c r="AM33" i="23"/>
  <c r="AL33" i="23"/>
  <c r="AK33" i="23"/>
  <c r="AJ33" i="23"/>
  <c r="AI33" i="23"/>
  <c r="AH33" i="23"/>
  <c r="AF33" i="23"/>
  <c r="AE33" i="23"/>
  <c r="AD33" i="23"/>
  <c r="AC33" i="23"/>
  <c r="AB33" i="23"/>
  <c r="AA33" i="23"/>
  <c r="Z33" i="23"/>
  <c r="Y33" i="23"/>
  <c r="X33" i="23"/>
  <c r="AP32" i="23"/>
  <c r="AO32" i="23"/>
  <c r="AN32" i="23"/>
  <c r="AM32" i="23"/>
  <c r="AL32" i="23"/>
  <c r="AK32" i="23"/>
  <c r="AJ32" i="23"/>
  <c r="AI32" i="23"/>
  <c r="AH32" i="23"/>
  <c r="AF32" i="23"/>
  <c r="AE32" i="23"/>
  <c r="AD32" i="23"/>
  <c r="AC32" i="23"/>
  <c r="AB32" i="23"/>
  <c r="AA32" i="23"/>
  <c r="Z32" i="23"/>
  <c r="Y32" i="23"/>
  <c r="X32" i="23"/>
  <c r="AP31" i="23"/>
  <c r="AO31" i="23"/>
  <c r="AN31" i="23"/>
  <c r="AM31" i="23"/>
  <c r="AL31" i="23"/>
  <c r="AK31" i="23"/>
  <c r="AJ31" i="23"/>
  <c r="AI31" i="23"/>
  <c r="AH31" i="23"/>
  <c r="AF31" i="23"/>
  <c r="AE31" i="23"/>
  <c r="AD31" i="23"/>
  <c r="AC31" i="23"/>
  <c r="AB31" i="23"/>
  <c r="AA31" i="23"/>
  <c r="Z31" i="23"/>
  <c r="Y31" i="23"/>
  <c r="X31" i="23"/>
  <c r="AP30" i="23"/>
  <c r="AO30" i="23"/>
  <c r="AN30" i="23"/>
  <c r="AM30" i="23"/>
  <c r="AL30" i="23"/>
  <c r="AK30" i="23"/>
  <c r="AJ30" i="23"/>
  <c r="AI30" i="23"/>
  <c r="AH30" i="23"/>
  <c r="AF30" i="23"/>
  <c r="AE30" i="23"/>
  <c r="AD30" i="23"/>
  <c r="AC30" i="23"/>
  <c r="AB30" i="23"/>
  <c r="AA30" i="23"/>
  <c r="Z30" i="23"/>
  <c r="Y30" i="23"/>
  <c r="X30" i="23"/>
  <c r="AP29" i="23"/>
  <c r="AO29" i="23"/>
  <c r="AN29" i="23"/>
  <c r="AM29" i="23"/>
  <c r="AL29" i="23"/>
  <c r="AK29" i="23"/>
  <c r="AJ29" i="23"/>
  <c r="AI29" i="23"/>
  <c r="AH29" i="23"/>
  <c r="AF29" i="23"/>
  <c r="AE29" i="23"/>
  <c r="AD29" i="23"/>
  <c r="AC29" i="23"/>
  <c r="AB29" i="23"/>
  <c r="AA29" i="23"/>
  <c r="Z29" i="23"/>
  <c r="Y29" i="23"/>
  <c r="X29" i="23"/>
  <c r="AP28" i="23"/>
  <c r="AO28" i="23"/>
  <c r="AN28" i="23"/>
  <c r="AM28" i="23"/>
  <c r="AL28" i="23"/>
  <c r="AK28" i="23"/>
  <c r="AJ28" i="23"/>
  <c r="AI28" i="23"/>
  <c r="AH28" i="23"/>
  <c r="AF28" i="23"/>
  <c r="AE28" i="23"/>
  <c r="AD28" i="23"/>
  <c r="AC28" i="23"/>
  <c r="AB28" i="23"/>
  <c r="AA28" i="23"/>
  <c r="Z28" i="23"/>
  <c r="Y28" i="23"/>
  <c r="X28" i="23"/>
  <c r="AU27" i="23"/>
  <c r="AP27" i="23"/>
  <c r="AO27" i="23"/>
  <c r="AN27" i="23"/>
  <c r="AM27" i="23"/>
  <c r="AL27" i="23"/>
  <c r="AK27" i="23"/>
  <c r="AJ27" i="23"/>
  <c r="AI27" i="23"/>
  <c r="AH27" i="23"/>
  <c r="AF27" i="23"/>
  <c r="AE27" i="23"/>
  <c r="AD27" i="23"/>
  <c r="AC27" i="23"/>
  <c r="AB27" i="23"/>
  <c r="AA27" i="23"/>
  <c r="Z27" i="23"/>
  <c r="Y27" i="23"/>
  <c r="X27" i="23"/>
  <c r="AP26" i="23"/>
  <c r="AO26" i="23"/>
  <c r="AN26" i="23"/>
  <c r="AM26" i="23"/>
  <c r="AL26" i="23"/>
  <c r="AK26" i="23"/>
  <c r="AJ26" i="23"/>
  <c r="AI26" i="23"/>
  <c r="AH26" i="23"/>
  <c r="AF26" i="23"/>
  <c r="AE26" i="23"/>
  <c r="AD26" i="23"/>
  <c r="AC26" i="23"/>
  <c r="AB26" i="23"/>
  <c r="AA26" i="23"/>
  <c r="Z26" i="23"/>
  <c r="Y26" i="23"/>
  <c r="X26" i="23"/>
  <c r="AP25" i="23"/>
  <c r="AO25" i="23"/>
  <c r="AN25" i="23"/>
  <c r="AM25" i="23"/>
  <c r="AL25" i="23"/>
  <c r="AK25" i="23"/>
  <c r="AJ25" i="23"/>
  <c r="AI25" i="23"/>
  <c r="AH25" i="23"/>
  <c r="AF25" i="23"/>
  <c r="AE25" i="23"/>
  <c r="AD25" i="23"/>
  <c r="AC25" i="23"/>
  <c r="AB25" i="23"/>
  <c r="AA25" i="23"/>
  <c r="Z25" i="23"/>
  <c r="Y25" i="23"/>
  <c r="X25" i="23"/>
  <c r="AP24" i="23"/>
  <c r="AO24" i="23"/>
  <c r="AN24" i="23"/>
  <c r="AM24" i="23"/>
  <c r="AL24" i="23"/>
  <c r="AK24" i="23"/>
  <c r="AJ24" i="23"/>
  <c r="AI24" i="23"/>
  <c r="AH24" i="23"/>
  <c r="AF24" i="23"/>
  <c r="AE24" i="23"/>
  <c r="AD24" i="23"/>
  <c r="AC24" i="23"/>
  <c r="AB24" i="23"/>
  <c r="AA24" i="23"/>
  <c r="Z24" i="23"/>
  <c r="Y24" i="23"/>
  <c r="X24" i="23"/>
  <c r="AP23" i="23"/>
  <c r="AO23" i="23"/>
  <c r="AN23" i="23"/>
  <c r="AM23" i="23"/>
  <c r="AL23" i="23"/>
  <c r="AK23" i="23"/>
  <c r="AJ23" i="23"/>
  <c r="AI23" i="23"/>
  <c r="AH23" i="23"/>
  <c r="AF23" i="23"/>
  <c r="AE23" i="23"/>
  <c r="AD23" i="23"/>
  <c r="AC23" i="23"/>
  <c r="AB23" i="23"/>
  <c r="AA23" i="23"/>
  <c r="Z23" i="23"/>
  <c r="Y23" i="23"/>
  <c r="X23" i="23"/>
  <c r="AP22" i="23"/>
  <c r="AO22" i="23"/>
  <c r="AN22" i="23"/>
  <c r="AM22" i="23"/>
  <c r="AL22" i="23"/>
  <c r="AK22" i="23"/>
  <c r="AJ22" i="23"/>
  <c r="AI22" i="23"/>
  <c r="AH22" i="23"/>
  <c r="AF22" i="23"/>
  <c r="AE22" i="23"/>
  <c r="AD22" i="23"/>
  <c r="AC22" i="23"/>
  <c r="AB22" i="23"/>
  <c r="AA22" i="23"/>
  <c r="Z22" i="23"/>
  <c r="Y22" i="23"/>
  <c r="X22" i="23"/>
  <c r="AP21" i="23"/>
  <c r="AO21" i="23"/>
  <c r="AN21" i="23"/>
  <c r="AM21" i="23"/>
  <c r="AL21" i="23"/>
  <c r="AK21" i="23"/>
  <c r="AJ21" i="23"/>
  <c r="AI21" i="23"/>
  <c r="AH21" i="23"/>
  <c r="AF21" i="23"/>
  <c r="AE21" i="23"/>
  <c r="AD21" i="23"/>
  <c r="AC21" i="23"/>
  <c r="AB21" i="23"/>
  <c r="AA21" i="23"/>
  <c r="Z21" i="23"/>
  <c r="Y21" i="23"/>
  <c r="X21" i="23"/>
  <c r="AP20" i="23"/>
  <c r="AO20" i="23"/>
  <c r="AN20" i="23"/>
  <c r="AM20" i="23"/>
  <c r="AL20" i="23"/>
  <c r="AK20" i="23"/>
  <c r="AJ20" i="23"/>
  <c r="AI20" i="23"/>
  <c r="AH20" i="23"/>
  <c r="AF20" i="23"/>
  <c r="AE20" i="23"/>
  <c r="AD20" i="23"/>
  <c r="AC20" i="23"/>
  <c r="AB20" i="23"/>
  <c r="AA20" i="23"/>
  <c r="Z20" i="23"/>
  <c r="Y20" i="23"/>
  <c r="X20" i="23"/>
  <c r="AP19" i="23"/>
  <c r="AO19" i="23"/>
  <c r="AN19" i="23"/>
  <c r="AM19" i="23"/>
  <c r="AL19" i="23"/>
  <c r="AK19" i="23"/>
  <c r="AJ19" i="23"/>
  <c r="AI19" i="23"/>
  <c r="AH19" i="23"/>
  <c r="AF19" i="23"/>
  <c r="AE19" i="23"/>
  <c r="AD19" i="23"/>
  <c r="AC19" i="23"/>
  <c r="AB19" i="23"/>
  <c r="AA19" i="23"/>
  <c r="Z19" i="23"/>
  <c r="Y19" i="23"/>
  <c r="X19" i="23"/>
  <c r="AP18" i="23"/>
  <c r="AO18" i="23"/>
  <c r="AN18" i="23"/>
  <c r="AM18" i="23"/>
  <c r="AL18" i="23"/>
  <c r="AK18" i="23"/>
  <c r="AJ18" i="23"/>
  <c r="AI18" i="23"/>
  <c r="AH18" i="23"/>
  <c r="AF18" i="23"/>
  <c r="AE18" i="23"/>
  <c r="AD18" i="23"/>
  <c r="AC18" i="23"/>
  <c r="AB18" i="23"/>
  <c r="AA18" i="23"/>
  <c r="Z18" i="23"/>
  <c r="Y18" i="23"/>
  <c r="X18" i="23"/>
  <c r="AP17" i="23"/>
  <c r="AO17" i="23"/>
  <c r="AN17" i="23"/>
  <c r="AM17" i="23"/>
  <c r="AL17" i="23"/>
  <c r="AK17" i="23"/>
  <c r="AJ17" i="23"/>
  <c r="AI17" i="23"/>
  <c r="AH17" i="23"/>
  <c r="AF17" i="23"/>
  <c r="AE17" i="23"/>
  <c r="AD17" i="23"/>
  <c r="AC17" i="23"/>
  <c r="AB17" i="23"/>
  <c r="AA17" i="23"/>
  <c r="Z17" i="23"/>
  <c r="Y17" i="23"/>
  <c r="X17" i="23"/>
  <c r="AP16" i="23"/>
  <c r="AO16" i="23"/>
  <c r="AN16" i="23"/>
  <c r="AM16" i="23"/>
  <c r="AL16" i="23"/>
  <c r="AK16" i="23"/>
  <c r="AJ16" i="23"/>
  <c r="AI16" i="23"/>
  <c r="AH16" i="23"/>
  <c r="AF16" i="23"/>
  <c r="AE16" i="23"/>
  <c r="AD16" i="23"/>
  <c r="AC16" i="23"/>
  <c r="AB16" i="23"/>
  <c r="AA16" i="23"/>
  <c r="Z16" i="23"/>
  <c r="Y16" i="23"/>
  <c r="X16" i="23"/>
  <c r="AP15" i="23"/>
  <c r="AO15" i="23"/>
  <c r="AN15" i="23"/>
  <c r="AM15" i="23"/>
  <c r="AL15" i="23"/>
  <c r="AK15" i="23"/>
  <c r="AJ15" i="23"/>
  <c r="AI15" i="23"/>
  <c r="AH15" i="23"/>
  <c r="AF15" i="23"/>
  <c r="AE15" i="23"/>
  <c r="AD15" i="23"/>
  <c r="AC15" i="23"/>
  <c r="AB15" i="23"/>
  <c r="AA15" i="23"/>
  <c r="Z15" i="23"/>
  <c r="Y15" i="23"/>
  <c r="X15" i="23"/>
  <c r="AP14" i="23"/>
  <c r="AO14" i="23"/>
  <c r="AN14" i="23"/>
  <c r="AM14" i="23"/>
  <c r="AL14" i="23"/>
  <c r="AK14" i="23"/>
  <c r="AJ14" i="23"/>
  <c r="AI14" i="23"/>
  <c r="AH14" i="23"/>
  <c r="AF14" i="23"/>
  <c r="AE14" i="23"/>
  <c r="AD14" i="23"/>
  <c r="AC14" i="23"/>
  <c r="AB14" i="23"/>
  <c r="AA14" i="23"/>
  <c r="Z14" i="23"/>
  <c r="Y14" i="23"/>
  <c r="X14" i="23"/>
  <c r="AP13" i="23"/>
  <c r="AO13" i="23"/>
  <c r="AN13" i="23"/>
  <c r="AM13" i="23"/>
  <c r="AL13" i="23"/>
  <c r="AK13" i="23"/>
  <c r="AJ13" i="23"/>
  <c r="AI13" i="23"/>
  <c r="AH13" i="23"/>
  <c r="AF13" i="23"/>
  <c r="AE13" i="23"/>
  <c r="AD13" i="23"/>
  <c r="AC13" i="23"/>
  <c r="AB13" i="23"/>
  <c r="AA13" i="23"/>
  <c r="Z13" i="23"/>
  <c r="Y13" i="23"/>
  <c r="X13" i="23"/>
  <c r="AP12" i="23"/>
  <c r="AO12" i="23"/>
  <c r="AN12" i="23"/>
  <c r="AM12" i="23"/>
  <c r="AL12" i="23"/>
  <c r="AK12" i="23"/>
  <c r="AJ12" i="23"/>
  <c r="AI12" i="23"/>
  <c r="AH12" i="23"/>
  <c r="AF12" i="23"/>
  <c r="AE12" i="23"/>
  <c r="AD12" i="23"/>
  <c r="AC12" i="23"/>
  <c r="AB12" i="23"/>
  <c r="AA12" i="23"/>
  <c r="Z12" i="23"/>
  <c r="Y12" i="23"/>
  <c r="X12" i="23"/>
  <c r="AP11" i="23"/>
  <c r="AO11" i="23"/>
  <c r="AN11" i="23"/>
  <c r="AM11" i="23"/>
  <c r="AL11" i="23"/>
  <c r="AK11" i="23"/>
  <c r="AJ11" i="23"/>
  <c r="AI11" i="23"/>
  <c r="AH11" i="23"/>
  <c r="AF11" i="23"/>
  <c r="AE11" i="23"/>
  <c r="AD11" i="23"/>
  <c r="AC11" i="23"/>
  <c r="AB11" i="23"/>
  <c r="AA11" i="23"/>
  <c r="Z11" i="23"/>
  <c r="Y11" i="23"/>
  <c r="X11" i="23"/>
  <c r="AP10" i="23"/>
  <c r="AO10" i="23"/>
  <c r="AN10" i="23"/>
  <c r="AM10" i="23"/>
  <c r="AL10" i="23"/>
  <c r="AK10" i="23"/>
  <c r="AJ10" i="23"/>
  <c r="AI10" i="23"/>
  <c r="AH10" i="23"/>
  <c r="AF10" i="23"/>
  <c r="AE10" i="23"/>
  <c r="AD10" i="23"/>
  <c r="AC10" i="23"/>
  <c r="AB10" i="23"/>
  <c r="AA10" i="23"/>
  <c r="Z10" i="23"/>
  <c r="Y10" i="23"/>
  <c r="X10" i="23"/>
  <c r="AP9" i="23"/>
  <c r="AO9" i="23"/>
  <c r="AN9" i="23"/>
  <c r="AM9" i="23"/>
  <c r="AL9" i="23"/>
  <c r="AK9" i="23"/>
  <c r="AJ9" i="23"/>
  <c r="AI9" i="23"/>
  <c r="AH9" i="23"/>
  <c r="AF9" i="23"/>
  <c r="AE9" i="23"/>
  <c r="AD9" i="23"/>
  <c r="AC9" i="23"/>
  <c r="AB9" i="23"/>
  <c r="AA9" i="23"/>
  <c r="Z9" i="23"/>
  <c r="Y9" i="23"/>
  <c r="X9" i="23"/>
  <c r="AP8" i="23"/>
  <c r="AO8" i="23"/>
  <c r="AN8" i="23"/>
  <c r="AM8" i="23"/>
  <c r="AL8" i="23"/>
  <c r="AK8" i="23"/>
  <c r="AJ8" i="23"/>
  <c r="AI8" i="23"/>
  <c r="AH8" i="23"/>
  <c r="AF8" i="23"/>
  <c r="AE8" i="23"/>
  <c r="AD8" i="23"/>
  <c r="AC8" i="23"/>
  <c r="AB8" i="23"/>
  <c r="AA8" i="23"/>
  <c r="Z8" i="23"/>
  <c r="Y8" i="23"/>
  <c r="X8" i="23"/>
  <c r="AP7" i="23"/>
  <c r="AO7" i="23"/>
  <c r="AN7" i="23"/>
  <c r="AM7" i="23"/>
  <c r="AL7" i="23"/>
  <c r="AK7" i="23"/>
  <c r="AJ7" i="23"/>
  <c r="AI7" i="23"/>
  <c r="AH7" i="23"/>
  <c r="AF7" i="23"/>
  <c r="AE7" i="23"/>
  <c r="AD7" i="23"/>
  <c r="AC7" i="23"/>
  <c r="AB7" i="23"/>
  <c r="AA7" i="23"/>
  <c r="Z7" i="23"/>
  <c r="Y7" i="23"/>
  <c r="X7" i="23"/>
  <c r="AP6" i="23"/>
  <c r="AO6" i="23"/>
  <c r="AN6" i="23"/>
  <c r="AM6" i="23"/>
  <c r="AL6" i="23"/>
  <c r="AK6" i="23"/>
  <c r="AJ6" i="23"/>
  <c r="AI6" i="23"/>
  <c r="AH6" i="23"/>
  <c r="AF6" i="23"/>
  <c r="AE6" i="23"/>
  <c r="AD6" i="23"/>
  <c r="AC6" i="23"/>
  <c r="AB6" i="23"/>
  <c r="AA6" i="23"/>
  <c r="Z6" i="23"/>
  <c r="Y6" i="23"/>
  <c r="X6" i="23"/>
  <c r="V5" i="23"/>
  <c r="V4" i="23"/>
  <c r="V3" i="23"/>
  <c r="V2" i="23"/>
  <c r="AP42" i="22"/>
  <c r="AO42" i="22"/>
  <c r="AN42" i="22"/>
  <c r="AM42" i="22"/>
  <c r="AL42" i="22"/>
  <c r="AK42" i="22"/>
  <c r="AJ42" i="22"/>
  <c r="AI42" i="22"/>
  <c r="AH42" i="22"/>
  <c r="AF42" i="22"/>
  <c r="AE42" i="22"/>
  <c r="AD42" i="22"/>
  <c r="AC42" i="22"/>
  <c r="AB42" i="22"/>
  <c r="AA42" i="22"/>
  <c r="Z42" i="22"/>
  <c r="Y42" i="22"/>
  <c r="X42" i="22"/>
  <c r="AP41" i="22"/>
  <c r="AO41" i="22"/>
  <c r="AN41" i="22"/>
  <c r="AM41" i="22"/>
  <c r="AL41" i="22"/>
  <c r="AK41" i="22"/>
  <c r="AJ41" i="22"/>
  <c r="AI41" i="22"/>
  <c r="AH41" i="22"/>
  <c r="AF41" i="22"/>
  <c r="AE41" i="22"/>
  <c r="AD41" i="22"/>
  <c r="AC41" i="22"/>
  <c r="AB41" i="22"/>
  <c r="AA41" i="22"/>
  <c r="Z41" i="22"/>
  <c r="Y41" i="22"/>
  <c r="X41" i="22"/>
  <c r="AP40" i="22"/>
  <c r="AO40" i="22"/>
  <c r="AN40" i="22"/>
  <c r="AM40" i="22"/>
  <c r="AL40" i="22"/>
  <c r="AK40" i="22"/>
  <c r="AJ40" i="22"/>
  <c r="AI40" i="22"/>
  <c r="AH40" i="22"/>
  <c r="AF40" i="22"/>
  <c r="AE40" i="22"/>
  <c r="AD40" i="22"/>
  <c r="AC40" i="22"/>
  <c r="AB40" i="22"/>
  <c r="AA40" i="22"/>
  <c r="Z40" i="22"/>
  <c r="Y40" i="22"/>
  <c r="X40" i="22"/>
  <c r="AP39" i="22"/>
  <c r="AO39" i="22"/>
  <c r="AN39" i="22"/>
  <c r="AM39" i="22"/>
  <c r="AL39" i="22"/>
  <c r="AK39" i="22"/>
  <c r="AJ39" i="22"/>
  <c r="AI39" i="22"/>
  <c r="AH39" i="22"/>
  <c r="AF39" i="22"/>
  <c r="AE39" i="22"/>
  <c r="AD39" i="22"/>
  <c r="AC39" i="22"/>
  <c r="AB39" i="22"/>
  <c r="AA39" i="22"/>
  <c r="Z39" i="22"/>
  <c r="Y39" i="22"/>
  <c r="X39" i="22"/>
  <c r="AP38" i="22"/>
  <c r="AO38" i="22"/>
  <c r="AN38" i="22"/>
  <c r="AM38" i="22"/>
  <c r="AL38" i="22"/>
  <c r="AK38" i="22"/>
  <c r="AJ38" i="22"/>
  <c r="AI38" i="22"/>
  <c r="AH38" i="22"/>
  <c r="AF38" i="22"/>
  <c r="AE38" i="22"/>
  <c r="AD38" i="22"/>
  <c r="AC38" i="22"/>
  <c r="AB38" i="22"/>
  <c r="AA38" i="22"/>
  <c r="Z38" i="22"/>
  <c r="Y38" i="22"/>
  <c r="X38" i="22"/>
  <c r="AP37" i="22"/>
  <c r="AO37" i="22"/>
  <c r="AN37" i="22"/>
  <c r="AM37" i="22"/>
  <c r="AL37" i="22"/>
  <c r="AK37" i="22"/>
  <c r="AJ37" i="22"/>
  <c r="AI37" i="22"/>
  <c r="AH37" i="22"/>
  <c r="AF37" i="22"/>
  <c r="AE37" i="22"/>
  <c r="AD37" i="22"/>
  <c r="AC37" i="22"/>
  <c r="AB37" i="22"/>
  <c r="AA37" i="22"/>
  <c r="Z37" i="22"/>
  <c r="Y37" i="22"/>
  <c r="X37" i="22"/>
  <c r="AP36" i="22"/>
  <c r="AO36" i="22"/>
  <c r="AN36" i="22"/>
  <c r="AM36" i="22"/>
  <c r="AL36" i="22"/>
  <c r="AK36" i="22"/>
  <c r="AJ36" i="22"/>
  <c r="AI36" i="22"/>
  <c r="AH36" i="22"/>
  <c r="AF36" i="22"/>
  <c r="AE36" i="22"/>
  <c r="AD36" i="22"/>
  <c r="AC36" i="22"/>
  <c r="AB36" i="22"/>
  <c r="AA36" i="22"/>
  <c r="Z36" i="22"/>
  <c r="Y36" i="22"/>
  <c r="X36" i="22"/>
  <c r="AP35" i="22"/>
  <c r="AO35" i="22"/>
  <c r="AN35" i="22"/>
  <c r="AM35" i="22"/>
  <c r="AL35" i="22"/>
  <c r="AK35" i="22"/>
  <c r="AJ35" i="22"/>
  <c r="AI35" i="22"/>
  <c r="AH35" i="22"/>
  <c r="AF35" i="22"/>
  <c r="AE35" i="22"/>
  <c r="AD35" i="22"/>
  <c r="AC35" i="22"/>
  <c r="AB35" i="22"/>
  <c r="AA35" i="22"/>
  <c r="Z35" i="22"/>
  <c r="Y35" i="22"/>
  <c r="X35" i="22"/>
  <c r="AP34" i="22"/>
  <c r="AO34" i="22"/>
  <c r="AN34" i="22"/>
  <c r="AM34" i="22"/>
  <c r="AL34" i="22"/>
  <c r="AK34" i="22"/>
  <c r="AJ34" i="22"/>
  <c r="AI34" i="22"/>
  <c r="AH34" i="22"/>
  <c r="AF34" i="22"/>
  <c r="AE34" i="22"/>
  <c r="AD34" i="22"/>
  <c r="AC34" i="22"/>
  <c r="AB34" i="22"/>
  <c r="AA34" i="22"/>
  <c r="Z34" i="22"/>
  <c r="Y34" i="22"/>
  <c r="X34" i="22"/>
  <c r="AP33" i="22"/>
  <c r="AO33" i="22"/>
  <c r="AN33" i="22"/>
  <c r="AM33" i="22"/>
  <c r="AL33" i="22"/>
  <c r="AK33" i="22"/>
  <c r="AJ33" i="22"/>
  <c r="AI33" i="22"/>
  <c r="AH33" i="22"/>
  <c r="AF33" i="22"/>
  <c r="AE33" i="22"/>
  <c r="AD33" i="22"/>
  <c r="AC33" i="22"/>
  <c r="AB33" i="22"/>
  <c r="AA33" i="22"/>
  <c r="Z33" i="22"/>
  <c r="Y33" i="22"/>
  <c r="X33" i="22"/>
  <c r="AP32" i="22"/>
  <c r="AO32" i="22"/>
  <c r="AN32" i="22"/>
  <c r="AM32" i="22"/>
  <c r="AL32" i="22"/>
  <c r="AK32" i="22"/>
  <c r="AJ32" i="22"/>
  <c r="AI32" i="22"/>
  <c r="AH32" i="22"/>
  <c r="AF32" i="22"/>
  <c r="AE32" i="22"/>
  <c r="AD32" i="22"/>
  <c r="AC32" i="22"/>
  <c r="AB32" i="22"/>
  <c r="AA32" i="22"/>
  <c r="Z32" i="22"/>
  <c r="Y32" i="22"/>
  <c r="X32" i="22"/>
  <c r="AP31" i="22"/>
  <c r="AO31" i="22"/>
  <c r="AN31" i="22"/>
  <c r="AM31" i="22"/>
  <c r="AL31" i="22"/>
  <c r="AK31" i="22"/>
  <c r="AJ31" i="22"/>
  <c r="AI31" i="22"/>
  <c r="AH31" i="22"/>
  <c r="AF31" i="22"/>
  <c r="AE31" i="22"/>
  <c r="AD31" i="22"/>
  <c r="AC31" i="22"/>
  <c r="AB31" i="22"/>
  <c r="AA31" i="22"/>
  <c r="Z31" i="22"/>
  <c r="Y31" i="22"/>
  <c r="X31" i="22"/>
  <c r="AP30" i="22"/>
  <c r="AO30" i="22"/>
  <c r="AN30" i="22"/>
  <c r="AM30" i="22"/>
  <c r="AL30" i="22"/>
  <c r="AK30" i="22"/>
  <c r="AJ30" i="22"/>
  <c r="AI30" i="22"/>
  <c r="AH30" i="22"/>
  <c r="AF30" i="22"/>
  <c r="AE30" i="22"/>
  <c r="AD30" i="22"/>
  <c r="AC30" i="22"/>
  <c r="AB30" i="22"/>
  <c r="AA30" i="22"/>
  <c r="Z30" i="22"/>
  <c r="Y30" i="22"/>
  <c r="X30" i="22"/>
  <c r="AP29" i="22"/>
  <c r="AO29" i="22"/>
  <c r="AN29" i="22"/>
  <c r="AM29" i="22"/>
  <c r="AL29" i="22"/>
  <c r="AK29" i="22"/>
  <c r="AJ29" i="22"/>
  <c r="AI29" i="22"/>
  <c r="AH29" i="22"/>
  <c r="AF29" i="22"/>
  <c r="AE29" i="22"/>
  <c r="AD29" i="22"/>
  <c r="AC29" i="22"/>
  <c r="AB29" i="22"/>
  <c r="AA29" i="22"/>
  <c r="Z29" i="22"/>
  <c r="Y29" i="22"/>
  <c r="X29" i="22"/>
  <c r="AP28" i="22"/>
  <c r="AO28" i="22"/>
  <c r="AN28" i="22"/>
  <c r="AM28" i="22"/>
  <c r="AL28" i="22"/>
  <c r="AK28" i="22"/>
  <c r="AJ28" i="22"/>
  <c r="AI28" i="22"/>
  <c r="AH28" i="22"/>
  <c r="AF28" i="22"/>
  <c r="AE28" i="22"/>
  <c r="AD28" i="22"/>
  <c r="AC28" i="22"/>
  <c r="AB28" i="22"/>
  <c r="AA28" i="22"/>
  <c r="Z28" i="22"/>
  <c r="Y28" i="22"/>
  <c r="X28" i="22"/>
  <c r="AU27" i="22"/>
  <c r="AP27" i="22"/>
  <c r="AO27" i="22"/>
  <c r="AN27" i="22"/>
  <c r="AM27" i="22"/>
  <c r="AL27" i="22"/>
  <c r="AK27" i="22"/>
  <c r="AJ27" i="22"/>
  <c r="AI27" i="22"/>
  <c r="AH27" i="22"/>
  <c r="AF27" i="22"/>
  <c r="AE27" i="22"/>
  <c r="AD27" i="22"/>
  <c r="AC27" i="22"/>
  <c r="AB27" i="22"/>
  <c r="AA27" i="22"/>
  <c r="Z27" i="22"/>
  <c r="Y27" i="22"/>
  <c r="X27" i="22"/>
  <c r="AP26" i="22"/>
  <c r="AO26" i="22"/>
  <c r="AN26" i="22"/>
  <c r="AM26" i="22"/>
  <c r="AL26" i="22"/>
  <c r="AK26" i="22"/>
  <c r="AJ26" i="22"/>
  <c r="AI26" i="22"/>
  <c r="AH26" i="22"/>
  <c r="AF26" i="22"/>
  <c r="AE26" i="22"/>
  <c r="AD26" i="22"/>
  <c r="AC26" i="22"/>
  <c r="AB26" i="22"/>
  <c r="AA26" i="22"/>
  <c r="Z26" i="22"/>
  <c r="Y26" i="22"/>
  <c r="X26" i="22"/>
  <c r="AP25" i="22"/>
  <c r="AO25" i="22"/>
  <c r="AN25" i="22"/>
  <c r="AM25" i="22"/>
  <c r="AL25" i="22"/>
  <c r="AK25" i="22"/>
  <c r="AJ25" i="22"/>
  <c r="AI25" i="22"/>
  <c r="AH25" i="22"/>
  <c r="AF25" i="22"/>
  <c r="AE25" i="22"/>
  <c r="AD25" i="22"/>
  <c r="AC25" i="22"/>
  <c r="AB25" i="22"/>
  <c r="AA25" i="22"/>
  <c r="Z25" i="22"/>
  <c r="Y25" i="22"/>
  <c r="X25" i="22"/>
  <c r="AP24" i="22"/>
  <c r="AO24" i="22"/>
  <c r="AN24" i="22"/>
  <c r="AM24" i="22"/>
  <c r="AL24" i="22"/>
  <c r="AK24" i="22"/>
  <c r="AJ24" i="22"/>
  <c r="AI24" i="22"/>
  <c r="AH24" i="22"/>
  <c r="AF24" i="22"/>
  <c r="AE24" i="22"/>
  <c r="AD24" i="22"/>
  <c r="AC24" i="22"/>
  <c r="AB24" i="22"/>
  <c r="AA24" i="22"/>
  <c r="Z24" i="22"/>
  <c r="Y24" i="22"/>
  <c r="X24" i="22"/>
  <c r="AP23" i="22"/>
  <c r="AO23" i="22"/>
  <c r="AN23" i="22"/>
  <c r="AM23" i="22"/>
  <c r="AL23" i="22"/>
  <c r="AK23" i="22"/>
  <c r="AJ23" i="22"/>
  <c r="AI23" i="22"/>
  <c r="AH23" i="22"/>
  <c r="AF23" i="22"/>
  <c r="AE23" i="22"/>
  <c r="AD23" i="22"/>
  <c r="AC23" i="22"/>
  <c r="AB23" i="22"/>
  <c r="AA23" i="22"/>
  <c r="Z23" i="22"/>
  <c r="Y23" i="22"/>
  <c r="X23" i="22"/>
  <c r="AP22" i="22"/>
  <c r="AO22" i="22"/>
  <c r="AN22" i="22"/>
  <c r="AM22" i="22"/>
  <c r="AL22" i="22"/>
  <c r="AK22" i="22"/>
  <c r="AJ22" i="22"/>
  <c r="AI22" i="22"/>
  <c r="AH22" i="22"/>
  <c r="AF22" i="22"/>
  <c r="AE22" i="22"/>
  <c r="AD22" i="22"/>
  <c r="AC22" i="22"/>
  <c r="AB22" i="22"/>
  <c r="AA22" i="22"/>
  <c r="Z22" i="22"/>
  <c r="Y22" i="22"/>
  <c r="X22" i="22"/>
  <c r="AP21" i="22"/>
  <c r="AO21" i="22"/>
  <c r="AN21" i="22"/>
  <c r="AM21" i="22"/>
  <c r="AL21" i="22"/>
  <c r="AK21" i="22"/>
  <c r="AJ21" i="22"/>
  <c r="AI21" i="22"/>
  <c r="AH21" i="22"/>
  <c r="AF21" i="22"/>
  <c r="AE21" i="22"/>
  <c r="AD21" i="22"/>
  <c r="AC21" i="22"/>
  <c r="AB21" i="22"/>
  <c r="AA21" i="22"/>
  <c r="Z21" i="22"/>
  <c r="Y21" i="22"/>
  <c r="X21" i="22"/>
  <c r="AP20" i="22"/>
  <c r="AO20" i="22"/>
  <c r="AN20" i="22"/>
  <c r="AM20" i="22"/>
  <c r="AL20" i="22"/>
  <c r="AK20" i="22"/>
  <c r="AJ20" i="22"/>
  <c r="AI20" i="22"/>
  <c r="AH20" i="22"/>
  <c r="AF20" i="22"/>
  <c r="AE20" i="22"/>
  <c r="AD20" i="22"/>
  <c r="AC20" i="22"/>
  <c r="AB20" i="22"/>
  <c r="AA20" i="22"/>
  <c r="Z20" i="22"/>
  <c r="Y20" i="22"/>
  <c r="X20" i="22"/>
  <c r="AP19" i="22"/>
  <c r="AO19" i="22"/>
  <c r="AN19" i="22"/>
  <c r="AM19" i="22"/>
  <c r="AL19" i="22"/>
  <c r="AK19" i="22"/>
  <c r="AJ19" i="22"/>
  <c r="AI19" i="22"/>
  <c r="AH19" i="22"/>
  <c r="AF19" i="22"/>
  <c r="AE19" i="22"/>
  <c r="AD19" i="22"/>
  <c r="AC19" i="22"/>
  <c r="AB19" i="22"/>
  <c r="AA19" i="22"/>
  <c r="Z19" i="22"/>
  <c r="Y19" i="22"/>
  <c r="X19" i="22"/>
  <c r="AP18" i="22"/>
  <c r="AO18" i="22"/>
  <c r="AN18" i="22"/>
  <c r="AM18" i="22"/>
  <c r="AL18" i="22"/>
  <c r="AK18" i="22"/>
  <c r="AJ18" i="22"/>
  <c r="AI18" i="22"/>
  <c r="AH18" i="22"/>
  <c r="AF18" i="22"/>
  <c r="AE18" i="22"/>
  <c r="AD18" i="22"/>
  <c r="AC18" i="22"/>
  <c r="AB18" i="22"/>
  <c r="AA18" i="22"/>
  <c r="Z18" i="22"/>
  <c r="Y18" i="22"/>
  <c r="X18" i="22"/>
  <c r="AP17" i="22"/>
  <c r="AO17" i="22"/>
  <c r="AN17" i="22"/>
  <c r="AM17" i="22"/>
  <c r="AL17" i="22"/>
  <c r="AK17" i="22"/>
  <c r="AJ17" i="22"/>
  <c r="AI17" i="22"/>
  <c r="AH17" i="22"/>
  <c r="AF17" i="22"/>
  <c r="AE17" i="22"/>
  <c r="AD17" i="22"/>
  <c r="AC17" i="22"/>
  <c r="AB17" i="22"/>
  <c r="AA17" i="22"/>
  <c r="Z17" i="22"/>
  <c r="Y17" i="22"/>
  <c r="X17" i="22"/>
  <c r="AP16" i="22"/>
  <c r="AO16" i="22"/>
  <c r="AN16" i="22"/>
  <c r="AM16" i="22"/>
  <c r="AL16" i="22"/>
  <c r="AK16" i="22"/>
  <c r="AJ16" i="22"/>
  <c r="AI16" i="22"/>
  <c r="AH16" i="22"/>
  <c r="AF16" i="22"/>
  <c r="AE16" i="22"/>
  <c r="AD16" i="22"/>
  <c r="AC16" i="22"/>
  <c r="AB16" i="22"/>
  <c r="AA16" i="22"/>
  <c r="Z16" i="22"/>
  <c r="Y16" i="22"/>
  <c r="X16" i="22"/>
  <c r="AP15" i="22"/>
  <c r="AO15" i="22"/>
  <c r="AN15" i="22"/>
  <c r="AM15" i="22"/>
  <c r="AL15" i="22"/>
  <c r="AK15" i="22"/>
  <c r="AJ15" i="22"/>
  <c r="AI15" i="22"/>
  <c r="AH15" i="22"/>
  <c r="AF15" i="22"/>
  <c r="AE15" i="22"/>
  <c r="AD15" i="22"/>
  <c r="AC15" i="22"/>
  <c r="AB15" i="22"/>
  <c r="AA15" i="22"/>
  <c r="Z15" i="22"/>
  <c r="Y15" i="22"/>
  <c r="X15" i="22"/>
  <c r="AP14" i="22"/>
  <c r="AO14" i="22"/>
  <c r="AN14" i="22"/>
  <c r="AM14" i="22"/>
  <c r="AL14" i="22"/>
  <c r="AK14" i="22"/>
  <c r="AJ14" i="22"/>
  <c r="AI14" i="22"/>
  <c r="AH14" i="22"/>
  <c r="AF14" i="22"/>
  <c r="AE14" i="22"/>
  <c r="AD14" i="22"/>
  <c r="AC14" i="22"/>
  <c r="AB14" i="22"/>
  <c r="AA14" i="22"/>
  <c r="Z14" i="22"/>
  <c r="Y14" i="22"/>
  <c r="X14" i="22"/>
  <c r="AP13" i="22"/>
  <c r="AO13" i="22"/>
  <c r="AN13" i="22"/>
  <c r="AM13" i="22"/>
  <c r="AL13" i="22"/>
  <c r="AK13" i="22"/>
  <c r="AJ13" i="22"/>
  <c r="AI13" i="22"/>
  <c r="AH13" i="22"/>
  <c r="AF13" i="22"/>
  <c r="AE13" i="22"/>
  <c r="AD13" i="22"/>
  <c r="AC13" i="22"/>
  <c r="AB13" i="22"/>
  <c r="AA13" i="22"/>
  <c r="Z13" i="22"/>
  <c r="Y13" i="22"/>
  <c r="X13" i="22"/>
  <c r="AP12" i="22"/>
  <c r="AO12" i="22"/>
  <c r="AN12" i="22"/>
  <c r="AM12" i="22"/>
  <c r="AL12" i="22"/>
  <c r="AK12" i="22"/>
  <c r="AJ12" i="22"/>
  <c r="AI12" i="22"/>
  <c r="AH12" i="22"/>
  <c r="AF12" i="22"/>
  <c r="AE12" i="22"/>
  <c r="AD12" i="22"/>
  <c r="AC12" i="22"/>
  <c r="AB12" i="22"/>
  <c r="AA12" i="22"/>
  <c r="Z12" i="22"/>
  <c r="Y12" i="22"/>
  <c r="X12" i="22"/>
  <c r="AP11" i="22"/>
  <c r="AO11" i="22"/>
  <c r="AN11" i="22"/>
  <c r="AM11" i="22"/>
  <c r="AL11" i="22"/>
  <c r="AK11" i="22"/>
  <c r="AJ11" i="22"/>
  <c r="AI11" i="22"/>
  <c r="AH11" i="22"/>
  <c r="AF11" i="22"/>
  <c r="AE11" i="22"/>
  <c r="AD11" i="22"/>
  <c r="AC11" i="22"/>
  <c r="AB11" i="22"/>
  <c r="AA11" i="22"/>
  <c r="Z11" i="22"/>
  <c r="Y11" i="22"/>
  <c r="X11" i="22"/>
  <c r="AP10" i="22"/>
  <c r="AO10" i="22"/>
  <c r="AN10" i="22"/>
  <c r="AM10" i="22"/>
  <c r="AL10" i="22"/>
  <c r="AK10" i="22"/>
  <c r="AJ10" i="22"/>
  <c r="AI10" i="22"/>
  <c r="AH10" i="22"/>
  <c r="AF10" i="22"/>
  <c r="AE10" i="22"/>
  <c r="AD10" i="22"/>
  <c r="AC10" i="22"/>
  <c r="AB10" i="22"/>
  <c r="AA10" i="22"/>
  <c r="Z10" i="22"/>
  <c r="Y10" i="22"/>
  <c r="X10" i="22"/>
  <c r="AP9" i="22"/>
  <c r="AO9" i="22"/>
  <c r="AN9" i="22"/>
  <c r="AM9" i="22"/>
  <c r="AL9" i="22"/>
  <c r="AK9" i="22"/>
  <c r="AJ9" i="22"/>
  <c r="AI9" i="22"/>
  <c r="AH9" i="22"/>
  <c r="AF9" i="22"/>
  <c r="AE9" i="22"/>
  <c r="AD9" i="22"/>
  <c r="AC9" i="22"/>
  <c r="AB9" i="22"/>
  <c r="AA9" i="22"/>
  <c r="Z9" i="22"/>
  <c r="Y9" i="22"/>
  <c r="X9" i="22"/>
  <c r="AP8" i="22"/>
  <c r="AO8" i="22"/>
  <c r="AN8" i="22"/>
  <c r="AM8" i="22"/>
  <c r="AL8" i="22"/>
  <c r="AK8" i="22"/>
  <c r="AJ8" i="22"/>
  <c r="AI8" i="22"/>
  <c r="AH8" i="22"/>
  <c r="AF8" i="22"/>
  <c r="AE8" i="22"/>
  <c r="AD8" i="22"/>
  <c r="AC8" i="22"/>
  <c r="AB8" i="22"/>
  <c r="AA8" i="22"/>
  <c r="Z8" i="22"/>
  <c r="Y8" i="22"/>
  <c r="X8" i="22"/>
  <c r="AP7" i="22"/>
  <c r="AO7" i="22"/>
  <c r="AN7" i="22"/>
  <c r="AM7" i="22"/>
  <c r="AL7" i="22"/>
  <c r="AK7" i="22"/>
  <c r="AJ7" i="22"/>
  <c r="AI7" i="22"/>
  <c r="AH7" i="22"/>
  <c r="AF7" i="22"/>
  <c r="AE7" i="22"/>
  <c r="AD7" i="22"/>
  <c r="AC7" i="22"/>
  <c r="AB7" i="22"/>
  <c r="AA7" i="22"/>
  <c r="Z7" i="22"/>
  <c r="Y7" i="22"/>
  <c r="X7" i="22"/>
  <c r="AP6" i="22"/>
  <c r="AO6" i="22"/>
  <c r="AN6" i="22"/>
  <c r="AM6" i="22"/>
  <c r="AL6" i="22"/>
  <c r="AK6" i="22"/>
  <c r="AJ6" i="22"/>
  <c r="AI6" i="22"/>
  <c r="AH6" i="22"/>
  <c r="AF6" i="22"/>
  <c r="AE6" i="22"/>
  <c r="AD6" i="22"/>
  <c r="AC6" i="22"/>
  <c r="AB6" i="22"/>
  <c r="AA6" i="22"/>
  <c r="Z6" i="22"/>
  <c r="Y6" i="22"/>
  <c r="X6" i="22"/>
  <c r="V5" i="22"/>
  <c r="V4" i="22"/>
  <c r="V3" i="22"/>
  <c r="V2" i="22"/>
  <c r="AR36" i="25" l="1"/>
  <c r="AU36" i="25" s="1"/>
  <c r="AR14" i="25"/>
  <c r="AU14" i="25" s="1"/>
  <c r="AR11" i="25"/>
  <c r="AU11" i="25" s="1"/>
  <c r="AR8" i="25"/>
  <c r="AU8" i="25" s="1"/>
  <c r="AR12" i="25"/>
  <c r="AU12" i="25" s="1"/>
  <c r="AR6" i="25"/>
  <c r="AU6" i="25" s="1"/>
  <c r="AR21" i="25"/>
  <c r="AU21" i="25" s="1"/>
  <c r="AR42" i="25"/>
  <c r="AU42" i="25" s="1"/>
  <c r="AR41" i="25"/>
  <c r="AU41" i="25" s="1"/>
  <c r="AR35" i="25"/>
  <c r="AU35" i="25" s="1"/>
  <c r="AR20" i="25"/>
  <c r="AU20" i="25" s="1"/>
  <c r="AR23" i="25"/>
  <c r="AU23" i="25" s="1"/>
  <c r="AR31" i="25"/>
  <c r="AR39" i="25"/>
  <c r="AU39" i="25" s="1"/>
  <c r="AR33" i="25"/>
  <c r="AU33" i="25" s="1"/>
  <c r="AR32" i="25"/>
  <c r="AU32" i="25" s="1"/>
  <c r="AR24" i="25"/>
  <c r="AU24" i="25" s="1"/>
  <c r="AR26" i="25"/>
  <c r="AU26" i="25" s="1"/>
  <c r="AR15" i="25"/>
  <c r="AU15" i="25" s="1"/>
  <c r="AR18" i="25"/>
  <c r="AU18" i="25" s="1"/>
  <c r="AR9" i="25"/>
  <c r="AU9" i="25" s="1"/>
  <c r="AR38" i="25"/>
  <c r="AU38" i="25" s="1"/>
  <c r="AR28" i="25"/>
  <c r="AU28" i="25" s="1"/>
  <c r="AR37" i="25"/>
  <c r="AU37" i="25" s="1"/>
  <c r="AR17" i="25"/>
  <c r="AU17" i="25" s="1"/>
  <c r="AR29" i="25"/>
  <c r="AU29" i="25" s="1"/>
  <c r="AR19" i="25"/>
  <c r="AU19" i="25" s="1"/>
  <c r="AR16" i="25"/>
  <c r="AU16" i="25" s="1"/>
  <c r="AR7" i="25"/>
  <c r="AU7" i="25" s="1"/>
  <c r="AR40" i="25"/>
  <c r="AU40" i="25" s="1"/>
  <c r="AR34" i="25"/>
  <c r="AU34" i="25" s="1"/>
  <c r="AR30" i="25"/>
  <c r="AU30" i="25" s="1"/>
  <c r="AR13" i="25"/>
  <c r="AU13" i="25" s="1"/>
  <c r="AR10" i="25"/>
  <c r="AU10" i="25" s="1"/>
  <c r="AR25" i="25"/>
  <c r="AU25" i="25" s="1"/>
  <c r="AR22" i="25"/>
  <c r="AU22" i="25" s="1"/>
  <c r="AR23" i="24"/>
  <c r="AU23" i="24" s="1"/>
  <c r="AR40" i="24"/>
  <c r="AU40" i="24" s="1"/>
  <c r="AR39" i="24"/>
  <c r="AU39" i="24" s="1"/>
  <c r="AR41" i="24"/>
  <c r="AU41" i="24" s="1"/>
  <c r="AR42" i="24"/>
  <c r="AU42" i="24" s="1"/>
  <c r="AR38" i="24"/>
  <c r="AU38" i="24" s="1"/>
  <c r="AR19" i="24"/>
  <c r="AU19" i="24" s="1"/>
  <c r="AR20" i="24"/>
  <c r="AU20" i="24" s="1"/>
  <c r="AR14" i="24"/>
  <c r="AU14" i="24" s="1"/>
  <c r="AR8" i="24"/>
  <c r="AU8" i="24" s="1"/>
  <c r="AR16" i="24"/>
  <c r="AU16" i="24" s="1"/>
  <c r="AR12" i="24"/>
  <c r="AU12" i="24" s="1"/>
  <c r="AR21" i="24"/>
  <c r="AU21" i="24" s="1"/>
  <c r="AR15" i="24"/>
  <c r="AU15" i="24" s="1"/>
  <c r="AR32" i="24"/>
  <c r="AU32" i="24" s="1"/>
  <c r="AR7" i="24"/>
  <c r="AU7" i="24" s="1"/>
  <c r="AR18" i="24"/>
  <c r="AU18" i="24" s="1"/>
  <c r="AR34" i="24"/>
  <c r="AU34" i="24" s="1"/>
  <c r="AR28" i="24"/>
  <c r="AU28" i="24" s="1"/>
  <c r="AR33" i="24"/>
  <c r="AU33" i="24" s="1"/>
  <c r="AR13" i="24"/>
  <c r="AU13" i="24" s="1"/>
  <c r="AR22" i="24"/>
  <c r="AU22" i="24" s="1"/>
  <c r="AR24" i="24"/>
  <c r="AU24" i="24" s="1"/>
  <c r="AR10" i="24"/>
  <c r="AU10" i="24" s="1"/>
  <c r="AR6" i="24"/>
  <c r="AU6" i="24" s="1"/>
  <c r="AR36" i="24"/>
  <c r="AU36" i="24" s="1"/>
  <c r="AR9" i="24"/>
  <c r="AU9" i="24" s="1"/>
  <c r="AR35" i="24"/>
  <c r="AU35" i="24" s="1"/>
  <c r="AR31" i="24"/>
  <c r="AR17" i="24"/>
  <c r="AU17" i="24" s="1"/>
  <c r="AR11" i="24"/>
  <c r="AU11" i="24" s="1"/>
  <c r="AR29" i="24"/>
  <c r="AU29" i="24" s="1"/>
  <c r="AR30" i="24"/>
  <c r="AU30" i="24" s="1"/>
  <c r="AR26" i="24"/>
  <c r="AU26" i="24" s="1"/>
  <c r="AR25" i="24"/>
  <c r="AU25" i="24" s="1"/>
  <c r="AG30" i="23"/>
  <c r="AG21" i="23"/>
  <c r="AG24" i="23"/>
  <c r="AG26" i="23"/>
  <c r="AQ7" i="22"/>
  <c r="AQ10" i="22"/>
  <c r="AG25" i="22"/>
  <c r="AQ30" i="22"/>
  <c r="AQ32" i="22"/>
  <c r="AQ35" i="22"/>
  <c r="AG37" i="22"/>
  <c r="AG40" i="22"/>
  <c r="AQ24" i="22"/>
  <c r="AQ28" i="22"/>
  <c r="AQ29" i="22"/>
  <c r="AQ31" i="22"/>
  <c r="AQ33" i="22"/>
  <c r="AQ34" i="22"/>
  <c r="AQ37" i="22"/>
  <c r="AQ40" i="22"/>
  <c r="AQ42" i="22"/>
  <c r="AG6" i="22"/>
  <c r="AG7" i="22"/>
  <c r="AR7" i="22" s="1"/>
  <c r="AU7" i="22" s="1"/>
  <c r="AG9" i="22"/>
  <c r="AG10" i="22"/>
  <c r="AG12" i="22"/>
  <c r="AG13" i="22"/>
  <c r="AQ13" i="22"/>
  <c r="AG15" i="22"/>
  <c r="AQ16" i="22"/>
  <c r="AG18" i="22"/>
  <c r="AG19" i="22"/>
  <c r="AQ19" i="22"/>
  <c r="AG21" i="22"/>
  <c r="AG22" i="22"/>
  <c r="AQ22" i="22"/>
  <c r="AG24" i="22"/>
  <c r="AQ25" i="22"/>
  <c r="AQ27" i="22"/>
  <c r="AG30" i="22"/>
  <c r="AG32" i="22"/>
  <c r="AG34" i="22"/>
  <c r="AG38" i="22"/>
  <c r="AQ38" i="22"/>
  <c r="AG41" i="22"/>
  <c r="AQ41" i="22"/>
  <c r="AQ6" i="22"/>
  <c r="AG8" i="22"/>
  <c r="AQ8" i="22"/>
  <c r="AQ9" i="22"/>
  <c r="AG11" i="22"/>
  <c r="AQ11" i="22"/>
  <c r="AQ12" i="22"/>
  <c r="AG14" i="22"/>
  <c r="AQ14" i="22"/>
  <c r="AQ15" i="22"/>
  <c r="AG17" i="22"/>
  <c r="AQ17" i="22"/>
  <c r="AQ18" i="22"/>
  <c r="AG20" i="22"/>
  <c r="AQ20" i="22"/>
  <c r="AQ21" i="22"/>
  <c r="AG23" i="22"/>
  <c r="AQ23" i="22"/>
  <c r="AG26" i="22"/>
  <c r="AQ26" i="22"/>
  <c r="AG28" i="22"/>
  <c r="AG31" i="22"/>
  <c r="AG33" i="22"/>
  <c r="AG36" i="22"/>
  <c r="AG39" i="22"/>
  <c r="AG42" i="22"/>
  <c r="AQ36" i="22"/>
  <c r="AQ39" i="22"/>
  <c r="AG7" i="23"/>
  <c r="AQ7" i="23"/>
  <c r="AQ8" i="23"/>
  <c r="AG10" i="23"/>
  <c r="AQ10" i="23"/>
  <c r="AQ11" i="23"/>
  <c r="AG13" i="23"/>
  <c r="AQ13" i="23"/>
  <c r="AG16" i="23"/>
  <c r="AG19" i="23"/>
  <c r="AG22" i="23"/>
  <c r="AG25" i="23"/>
  <c r="AQ17" i="23"/>
  <c r="AQ20" i="23"/>
  <c r="AQ22" i="23"/>
  <c r="AQ23" i="23"/>
  <c r="AQ25" i="23"/>
  <c r="AQ26" i="23"/>
  <c r="AQ32" i="23"/>
  <c r="AQ33" i="23"/>
  <c r="AQ34" i="23"/>
  <c r="AQ35" i="23"/>
  <c r="AQ36" i="23"/>
  <c r="AQ37" i="23"/>
  <c r="AQ38" i="23"/>
  <c r="AQ39" i="23"/>
  <c r="AQ40" i="23"/>
  <c r="AQ41" i="23"/>
  <c r="AQ42" i="23"/>
  <c r="AQ29" i="23"/>
  <c r="AG32" i="23"/>
  <c r="AG33" i="23"/>
  <c r="AG34" i="23"/>
  <c r="AG35" i="23"/>
  <c r="AG36" i="23"/>
  <c r="AG37" i="23"/>
  <c r="AG38" i="23"/>
  <c r="AG39" i="23"/>
  <c r="AG40" i="23"/>
  <c r="AG41" i="23"/>
  <c r="AG42" i="23"/>
  <c r="AG28" i="23"/>
  <c r="AG29" i="23"/>
  <c r="AG31" i="23"/>
  <c r="AQ14" i="23"/>
  <c r="AQ16" i="23"/>
  <c r="AQ19" i="23"/>
  <c r="AQ27" i="23"/>
  <c r="AQ28" i="23"/>
  <c r="AQ30" i="23"/>
  <c r="AQ31" i="23"/>
  <c r="AG6" i="23"/>
  <c r="AQ6" i="23"/>
  <c r="AG8" i="23"/>
  <c r="AG9" i="23"/>
  <c r="AQ9" i="23"/>
  <c r="AG11" i="23"/>
  <c r="AG12" i="23"/>
  <c r="AQ12" i="23"/>
  <c r="AG14" i="23"/>
  <c r="AG15" i="23"/>
  <c r="AQ15" i="23"/>
  <c r="AG17" i="23"/>
  <c r="AG18" i="23"/>
  <c r="AQ18" i="23"/>
  <c r="AG20" i="23"/>
  <c r="AQ21" i="23"/>
  <c r="AG23" i="23"/>
  <c r="AQ24" i="23"/>
  <c r="X24" i="21"/>
  <c r="Y24" i="21"/>
  <c r="Z24" i="21"/>
  <c r="AA24" i="21"/>
  <c r="AB24" i="21"/>
  <c r="AC24" i="21"/>
  <c r="AD24" i="21"/>
  <c r="AE24" i="21"/>
  <c r="AF24" i="21"/>
  <c r="AH24" i="21"/>
  <c r="AI24" i="21"/>
  <c r="AJ24" i="21"/>
  <c r="AK24" i="21"/>
  <c r="AL24" i="21"/>
  <c r="AM24" i="21"/>
  <c r="AN24" i="21"/>
  <c r="AO24" i="21"/>
  <c r="AP24" i="21"/>
  <c r="X25" i="21"/>
  <c r="Y25" i="21"/>
  <c r="Z25" i="21"/>
  <c r="AA25" i="21"/>
  <c r="AB25" i="21"/>
  <c r="AC25" i="21"/>
  <c r="AD25" i="21"/>
  <c r="AE25" i="21"/>
  <c r="AF25" i="21"/>
  <c r="AH25" i="21"/>
  <c r="AI25" i="21"/>
  <c r="AJ25" i="21"/>
  <c r="AK25" i="21"/>
  <c r="AL25" i="21"/>
  <c r="AM25" i="21"/>
  <c r="AN25" i="21"/>
  <c r="AO25" i="21"/>
  <c r="AP25" i="21"/>
  <c r="X26" i="21"/>
  <c r="Y26" i="21"/>
  <c r="Z26" i="21"/>
  <c r="AA26" i="21"/>
  <c r="AB26" i="21"/>
  <c r="AC26" i="21"/>
  <c r="AD26" i="21"/>
  <c r="AE26" i="21"/>
  <c r="AF26" i="21"/>
  <c r="AH26" i="21"/>
  <c r="AI26" i="21"/>
  <c r="AJ26" i="21"/>
  <c r="AK26" i="21"/>
  <c r="AL26" i="21"/>
  <c r="AM26" i="21"/>
  <c r="AN26" i="21"/>
  <c r="AO26" i="21"/>
  <c r="AP26" i="21"/>
  <c r="X27" i="21"/>
  <c r="Y27" i="21"/>
  <c r="Z27" i="21"/>
  <c r="AA27" i="21"/>
  <c r="AB27" i="21"/>
  <c r="AC27" i="21"/>
  <c r="AD27" i="21"/>
  <c r="AE27" i="21"/>
  <c r="AF27" i="21"/>
  <c r="AH27" i="21"/>
  <c r="AI27" i="21"/>
  <c r="AJ27" i="21"/>
  <c r="AK27" i="21"/>
  <c r="AL27" i="21"/>
  <c r="AM27" i="21"/>
  <c r="AN27" i="21"/>
  <c r="AO27" i="21"/>
  <c r="AP27" i="21"/>
  <c r="X28" i="21"/>
  <c r="Y28" i="21"/>
  <c r="Z28" i="21"/>
  <c r="AA28" i="21"/>
  <c r="AB28" i="21"/>
  <c r="AC28" i="21"/>
  <c r="AD28" i="21"/>
  <c r="AE28" i="21"/>
  <c r="AF28" i="21"/>
  <c r="AH28" i="21"/>
  <c r="AI28" i="21"/>
  <c r="AJ28" i="21"/>
  <c r="AK28" i="21"/>
  <c r="AL28" i="21"/>
  <c r="AM28" i="21"/>
  <c r="AN28" i="21"/>
  <c r="AO28" i="21"/>
  <c r="AP28" i="21"/>
  <c r="X29" i="21"/>
  <c r="Y29" i="21"/>
  <c r="Z29" i="21"/>
  <c r="AA29" i="21"/>
  <c r="AB29" i="21"/>
  <c r="AC29" i="21"/>
  <c r="AD29" i="21"/>
  <c r="AE29" i="21"/>
  <c r="AF29" i="21"/>
  <c r="AH29" i="21"/>
  <c r="AI29" i="21"/>
  <c r="AJ29" i="21"/>
  <c r="AK29" i="21"/>
  <c r="AL29" i="21"/>
  <c r="AM29" i="21"/>
  <c r="AN29" i="21"/>
  <c r="AO29" i="21"/>
  <c r="AP29" i="21"/>
  <c r="X30" i="21"/>
  <c r="Y30" i="21"/>
  <c r="Z30" i="21"/>
  <c r="AA30" i="21"/>
  <c r="AB30" i="21"/>
  <c r="AC30" i="21"/>
  <c r="AD30" i="21"/>
  <c r="AE30" i="21"/>
  <c r="AF30" i="21"/>
  <c r="AH30" i="21"/>
  <c r="AI30" i="21"/>
  <c r="AJ30" i="21"/>
  <c r="AK30" i="21"/>
  <c r="AL30" i="21"/>
  <c r="AM30" i="21"/>
  <c r="AN30" i="21"/>
  <c r="AO30" i="21"/>
  <c r="AP30" i="21"/>
  <c r="X31" i="21"/>
  <c r="Y31" i="21"/>
  <c r="Z31" i="21"/>
  <c r="AA31" i="21"/>
  <c r="AB31" i="21"/>
  <c r="AC31" i="21"/>
  <c r="AD31" i="21"/>
  <c r="AE31" i="21"/>
  <c r="AF31" i="21"/>
  <c r="AH31" i="21"/>
  <c r="AI31" i="21"/>
  <c r="AJ31" i="21"/>
  <c r="AK31" i="21"/>
  <c r="AL31" i="21"/>
  <c r="AM31" i="21"/>
  <c r="AN31" i="21"/>
  <c r="AO31" i="21"/>
  <c r="AP31" i="21"/>
  <c r="X32" i="21"/>
  <c r="Y32" i="21"/>
  <c r="Z32" i="21"/>
  <c r="AA32" i="21"/>
  <c r="AB32" i="21"/>
  <c r="AC32" i="21"/>
  <c r="AD32" i="21"/>
  <c r="AE32" i="21"/>
  <c r="AF32" i="21"/>
  <c r="AH32" i="21"/>
  <c r="AI32" i="21"/>
  <c r="AJ32" i="21"/>
  <c r="AK32" i="21"/>
  <c r="AL32" i="21"/>
  <c r="AM32" i="21"/>
  <c r="AN32" i="21"/>
  <c r="AO32" i="21"/>
  <c r="AP32" i="21"/>
  <c r="X33" i="21"/>
  <c r="Y33" i="21"/>
  <c r="Z33" i="21"/>
  <c r="AA33" i="21"/>
  <c r="AB33" i="21"/>
  <c r="AC33" i="21"/>
  <c r="AD33" i="21"/>
  <c r="AE33" i="21"/>
  <c r="AF33" i="21"/>
  <c r="AH33" i="21"/>
  <c r="AI33" i="21"/>
  <c r="AJ33" i="21"/>
  <c r="AK33" i="21"/>
  <c r="AL33" i="21"/>
  <c r="AM33" i="21"/>
  <c r="AN33" i="21"/>
  <c r="AO33" i="21"/>
  <c r="AP33" i="21"/>
  <c r="X34" i="21"/>
  <c r="Y34" i="21"/>
  <c r="Z34" i="21"/>
  <c r="AA34" i="21"/>
  <c r="AB34" i="21"/>
  <c r="AC34" i="21"/>
  <c r="AD34" i="21"/>
  <c r="AE34" i="21"/>
  <c r="AF34" i="21"/>
  <c r="AH34" i="21"/>
  <c r="AI34" i="21"/>
  <c r="AJ34" i="21"/>
  <c r="AK34" i="21"/>
  <c r="AL34" i="21"/>
  <c r="AM34" i="21"/>
  <c r="AN34" i="21"/>
  <c r="AO34" i="21"/>
  <c r="AP34" i="21"/>
  <c r="X35" i="21"/>
  <c r="Y35" i="21"/>
  <c r="Z35" i="21"/>
  <c r="AA35" i="21"/>
  <c r="AB35" i="21"/>
  <c r="AC35" i="21"/>
  <c r="AD35" i="21"/>
  <c r="AE35" i="21"/>
  <c r="AF35" i="21"/>
  <c r="AH35" i="21"/>
  <c r="AI35" i="21"/>
  <c r="AJ35" i="21"/>
  <c r="AK35" i="21"/>
  <c r="AL35" i="21"/>
  <c r="AM35" i="21"/>
  <c r="AN35" i="21"/>
  <c r="AO35" i="21"/>
  <c r="AP35" i="21"/>
  <c r="X36" i="21"/>
  <c r="Y36" i="21"/>
  <c r="Z36" i="21"/>
  <c r="AA36" i="21"/>
  <c r="AB36" i="21"/>
  <c r="AC36" i="21"/>
  <c r="AD36" i="21"/>
  <c r="AE36" i="21"/>
  <c r="AF36" i="21"/>
  <c r="AH36" i="21"/>
  <c r="AI36" i="21"/>
  <c r="AJ36" i="21"/>
  <c r="AK36" i="21"/>
  <c r="AL36" i="21"/>
  <c r="AM36" i="21"/>
  <c r="AN36" i="21"/>
  <c r="AO36" i="21"/>
  <c r="AP36" i="21"/>
  <c r="X37" i="21"/>
  <c r="Y37" i="21"/>
  <c r="Z37" i="21"/>
  <c r="AA37" i="21"/>
  <c r="AB37" i="21"/>
  <c r="AC37" i="21"/>
  <c r="AD37" i="21"/>
  <c r="AE37" i="21"/>
  <c r="AF37" i="21"/>
  <c r="AH37" i="21"/>
  <c r="AI37" i="21"/>
  <c r="AJ37" i="21"/>
  <c r="AK37" i="21"/>
  <c r="AL37" i="21"/>
  <c r="AM37" i="21"/>
  <c r="AN37" i="21"/>
  <c r="AO37" i="21"/>
  <c r="AP37" i="21"/>
  <c r="X18" i="21"/>
  <c r="Y18" i="21"/>
  <c r="Z18" i="21"/>
  <c r="AA18" i="21"/>
  <c r="AB18" i="21"/>
  <c r="AC18" i="21"/>
  <c r="AD18" i="21"/>
  <c r="AE18" i="21"/>
  <c r="AF18" i="21"/>
  <c r="AH18" i="21"/>
  <c r="AI18" i="21"/>
  <c r="AJ18" i="21"/>
  <c r="AK18" i="21"/>
  <c r="AL18" i="21"/>
  <c r="AM18" i="21"/>
  <c r="AN18" i="21"/>
  <c r="AO18" i="21"/>
  <c r="AP18" i="21"/>
  <c r="X19" i="21"/>
  <c r="Y19" i="21"/>
  <c r="Z19" i="21"/>
  <c r="AA19" i="21"/>
  <c r="AB19" i="21"/>
  <c r="AC19" i="21"/>
  <c r="AD19" i="21"/>
  <c r="AE19" i="21"/>
  <c r="AF19" i="21"/>
  <c r="AH19" i="21"/>
  <c r="AI19" i="21"/>
  <c r="AJ19" i="21"/>
  <c r="AK19" i="21"/>
  <c r="AL19" i="21"/>
  <c r="AM19" i="21"/>
  <c r="AN19" i="21"/>
  <c r="AO19" i="21"/>
  <c r="AP19" i="21"/>
  <c r="AR33" i="23" l="1"/>
  <c r="AU33" i="23" s="1"/>
  <c r="AR39" i="23"/>
  <c r="AU39" i="23" s="1"/>
  <c r="AR40" i="23"/>
  <c r="AU40" i="23" s="1"/>
  <c r="AR37" i="23"/>
  <c r="AU37" i="23" s="1"/>
  <c r="AR34" i="23"/>
  <c r="AU34" i="23" s="1"/>
  <c r="AR38" i="23"/>
  <c r="AU38" i="23" s="1"/>
  <c r="AR32" i="23"/>
  <c r="AU32" i="23" s="1"/>
  <c r="AR30" i="23"/>
  <c r="AU30" i="23" s="1"/>
  <c r="AR42" i="22"/>
  <c r="AU42" i="22" s="1"/>
  <c r="AR22" i="23"/>
  <c r="AU22" i="23" s="1"/>
  <c r="AR35" i="23"/>
  <c r="AU35" i="23" s="1"/>
  <c r="AR42" i="23"/>
  <c r="AU42" i="23" s="1"/>
  <c r="AR21" i="23"/>
  <c r="AU21" i="23" s="1"/>
  <c r="AR26" i="23"/>
  <c r="AU26" i="23" s="1"/>
  <c r="AR36" i="23"/>
  <c r="AU36" i="23" s="1"/>
  <c r="AR25" i="23"/>
  <c r="AU25" i="23" s="1"/>
  <c r="AR24" i="23"/>
  <c r="AU24" i="23" s="1"/>
  <c r="AR41" i="23"/>
  <c r="AU41" i="23" s="1"/>
  <c r="AR23" i="23"/>
  <c r="AU23" i="23" s="1"/>
  <c r="AR19" i="23"/>
  <c r="AU19" i="23" s="1"/>
  <c r="AR10" i="23"/>
  <c r="AU10" i="23" s="1"/>
  <c r="AR20" i="23"/>
  <c r="AU20" i="23" s="1"/>
  <c r="AR8" i="23"/>
  <c r="AU8" i="23" s="1"/>
  <c r="AR7" i="23"/>
  <c r="AU7" i="23" s="1"/>
  <c r="AR29" i="22"/>
  <c r="AU29" i="22" s="1"/>
  <c r="AR32" i="22"/>
  <c r="AU32" i="22" s="1"/>
  <c r="AR33" i="22"/>
  <c r="AU33" i="22" s="1"/>
  <c r="AR37" i="22"/>
  <c r="AU37" i="22" s="1"/>
  <c r="AR36" i="22"/>
  <c r="AU36" i="22" s="1"/>
  <c r="AR10" i="22"/>
  <c r="AU10" i="22" s="1"/>
  <c r="AR39" i="22"/>
  <c r="AU39" i="22" s="1"/>
  <c r="AR34" i="22"/>
  <c r="AU34" i="22" s="1"/>
  <c r="AR24" i="22"/>
  <c r="AU24" i="22" s="1"/>
  <c r="AR31" i="22"/>
  <c r="AR40" i="22"/>
  <c r="AU40" i="22" s="1"/>
  <c r="AR30" i="22"/>
  <c r="AU30" i="22" s="1"/>
  <c r="AR28" i="22"/>
  <c r="AU28" i="22" s="1"/>
  <c r="AR38" i="22"/>
  <c r="AU38" i="22" s="1"/>
  <c r="AR20" i="22"/>
  <c r="AU20" i="22" s="1"/>
  <c r="AR14" i="22"/>
  <c r="AU14" i="22" s="1"/>
  <c r="AR8" i="22"/>
  <c r="AU8" i="22" s="1"/>
  <c r="AR35" i="22"/>
  <c r="AU35" i="22" s="1"/>
  <c r="AR25" i="22"/>
  <c r="AU25" i="22" s="1"/>
  <c r="AR13" i="22"/>
  <c r="AU13" i="22" s="1"/>
  <c r="AR19" i="22"/>
  <c r="AU19" i="22" s="1"/>
  <c r="AR12" i="22"/>
  <c r="AU12" i="22" s="1"/>
  <c r="AR23" i="22"/>
  <c r="AU23" i="22" s="1"/>
  <c r="AR17" i="22"/>
  <c r="AU17" i="22" s="1"/>
  <c r="AR11" i="22"/>
  <c r="AU11" i="22" s="1"/>
  <c r="AR41" i="22"/>
  <c r="AU41" i="22" s="1"/>
  <c r="AR26" i="22"/>
  <c r="AU26" i="22" s="1"/>
  <c r="AR18" i="22"/>
  <c r="AU18" i="22" s="1"/>
  <c r="AR22" i="22"/>
  <c r="AU22" i="22" s="1"/>
  <c r="AR16" i="22"/>
  <c r="AU16" i="22" s="1"/>
  <c r="AR9" i="22"/>
  <c r="AU9" i="22" s="1"/>
  <c r="AR21" i="22"/>
  <c r="AU21" i="22" s="1"/>
  <c r="AR15" i="22"/>
  <c r="AU15" i="22" s="1"/>
  <c r="AR6" i="22"/>
  <c r="AU6" i="22" s="1"/>
  <c r="AR14" i="23"/>
  <c r="AU14" i="23" s="1"/>
  <c r="AR28" i="23"/>
  <c r="AU28" i="23" s="1"/>
  <c r="AR13" i="23"/>
  <c r="AU13" i="23" s="1"/>
  <c r="AR29" i="23"/>
  <c r="AU29" i="23" s="1"/>
  <c r="AR17" i="23"/>
  <c r="AU17" i="23" s="1"/>
  <c r="AR11" i="23"/>
  <c r="AU11" i="23" s="1"/>
  <c r="AR31" i="23"/>
  <c r="AR16" i="23"/>
  <c r="AU16" i="23" s="1"/>
  <c r="AR15" i="23"/>
  <c r="AU15" i="23" s="1"/>
  <c r="AR9" i="23"/>
  <c r="AU9" i="23" s="1"/>
  <c r="AR18" i="23"/>
  <c r="AU18" i="23" s="1"/>
  <c r="AR12" i="23"/>
  <c r="AU12" i="23" s="1"/>
  <c r="AR6" i="23"/>
  <c r="AU6" i="23" s="1"/>
  <c r="AQ25" i="21"/>
  <c r="AG18" i="21"/>
  <c r="AR18" i="21" s="1"/>
  <c r="AU18" i="21" s="1"/>
  <c r="AG31" i="21"/>
  <c r="AG28" i="21"/>
  <c r="AG25" i="21"/>
  <c r="AQ19" i="21"/>
  <c r="AQ18" i="21"/>
  <c r="AQ30" i="21"/>
  <c r="AQ27" i="21"/>
  <c r="AQ24" i="21"/>
  <c r="AQ37" i="21"/>
  <c r="AQ36" i="21"/>
  <c r="AQ34" i="21"/>
  <c r="AQ28" i="21"/>
  <c r="AQ35" i="21"/>
  <c r="AQ32" i="21"/>
  <c r="AQ33" i="21"/>
  <c r="AQ29" i="21"/>
  <c r="AQ26" i="21"/>
  <c r="AQ31" i="21"/>
  <c r="AG37" i="21"/>
  <c r="AG32" i="21"/>
  <c r="AG29" i="21"/>
  <c r="AG26" i="21"/>
  <c r="AR26" i="21" s="1"/>
  <c r="AU26" i="21" s="1"/>
  <c r="AG19" i="21"/>
  <c r="AG36" i="21"/>
  <c r="AG33" i="21"/>
  <c r="AG34" i="21"/>
  <c r="AG30" i="21"/>
  <c r="AG24" i="21"/>
  <c r="AR19" i="21" l="1"/>
  <c r="AU19" i="21" s="1"/>
  <c r="AR29" i="21"/>
  <c r="AU29" i="21" s="1"/>
  <c r="AR24" i="21"/>
  <c r="AU24" i="21" s="1"/>
  <c r="AR31" i="21"/>
  <c r="AR25" i="21"/>
  <c r="AU25" i="21" s="1"/>
  <c r="AR37" i="21"/>
  <c r="AU37" i="21" s="1"/>
  <c r="AU27" i="21"/>
  <c r="AR30" i="21"/>
  <c r="AU30" i="21" s="1"/>
  <c r="AR28" i="21"/>
  <c r="AU28" i="21" s="1"/>
  <c r="AR33" i="21"/>
  <c r="AU33" i="21" s="1"/>
  <c r="AR35" i="21"/>
  <c r="AU35" i="21" s="1"/>
  <c r="AR36" i="21"/>
  <c r="AU36" i="21" s="1"/>
  <c r="AR34" i="21"/>
  <c r="AU34" i="21" s="1"/>
  <c r="AR32" i="21"/>
  <c r="AU32" i="21" s="1"/>
  <c r="X13" i="21" l="1"/>
  <c r="Y13" i="21"/>
  <c r="Z13" i="21"/>
  <c r="AA13" i="21"/>
  <c r="AB13" i="21"/>
  <c r="AC13" i="21"/>
  <c r="AD13" i="21"/>
  <c r="AE13" i="21"/>
  <c r="AF13" i="21"/>
  <c r="AH13" i="21"/>
  <c r="AI13" i="21"/>
  <c r="AJ13" i="21"/>
  <c r="AK13" i="21"/>
  <c r="AL13" i="21"/>
  <c r="AM13" i="21"/>
  <c r="AN13" i="21"/>
  <c r="AO13" i="21"/>
  <c r="AP13" i="21"/>
  <c r="X14" i="21"/>
  <c r="Y14" i="21"/>
  <c r="Z14" i="21"/>
  <c r="AA14" i="21"/>
  <c r="AB14" i="21"/>
  <c r="AC14" i="21"/>
  <c r="AD14" i="21"/>
  <c r="AE14" i="21"/>
  <c r="AF14" i="21"/>
  <c r="AH14" i="21"/>
  <c r="AI14" i="21"/>
  <c r="AJ14" i="21"/>
  <c r="AK14" i="21"/>
  <c r="AL14" i="21"/>
  <c r="AM14" i="21"/>
  <c r="AN14" i="21"/>
  <c r="AO14" i="21"/>
  <c r="AP14" i="21"/>
  <c r="X15" i="21"/>
  <c r="Y15" i="21"/>
  <c r="Z15" i="21"/>
  <c r="AA15" i="21"/>
  <c r="AB15" i="21"/>
  <c r="AC15" i="21"/>
  <c r="AD15" i="21"/>
  <c r="AE15" i="21"/>
  <c r="AF15" i="21"/>
  <c r="AH15" i="21"/>
  <c r="AI15" i="21"/>
  <c r="AJ15" i="21"/>
  <c r="AK15" i="21"/>
  <c r="AL15" i="21"/>
  <c r="AM15" i="21"/>
  <c r="AN15" i="21"/>
  <c r="AO15" i="21"/>
  <c r="AP15" i="21"/>
  <c r="X16" i="21"/>
  <c r="Y16" i="21"/>
  <c r="Z16" i="21"/>
  <c r="AA16" i="21"/>
  <c r="AB16" i="21"/>
  <c r="AC16" i="21"/>
  <c r="AD16" i="21"/>
  <c r="AE16" i="21"/>
  <c r="AF16" i="21"/>
  <c r="AH16" i="21"/>
  <c r="AI16" i="21"/>
  <c r="AJ16" i="21"/>
  <c r="AK16" i="21"/>
  <c r="AL16" i="21"/>
  <c r="AM16" i="21"/>
  <c r="AN16" i="21"/>
  <c r="AO16" i="21"/>
  <c r="AP16" i="21"/>
  <c r="X17" i="21"/>
  <c r="Y17" i="21"/>
  <c r="Z17" i="21"/>
  <c r="AA17" i="21"/>
  <c r="AB17" i="21"/>
  <c r="AC17" i="21"/>
  <c r="AD17" i="21"/>
  <c r="AE17" i="21"/>
  <c r="AF17" i="21"/>
  <c r="AH17" i="21"/>
  <c r="AI17" i="21"/>
  <c r="AJ17" i="21"/>
  <c r="AK17" i="21"/>
  <c r="AL17" i="21"/>
  <c r="AM17" i="21"/>
  <c r="AN17" i="21"/>
  <c r="AO17" i="21"/>
  <c r="AP17" i="21"/>
  <c r="X8" i="21"/>
  <c r="Y8" i="21"/>
  <c r="Z8" i="21"/>
  <c r="AA8" i="21"/>
  <c r="AB8" i="21"/>
  <c r="AC8" i="21"/>
  <c r="AD8" i="21"/>
  <c r="AE8" i="21"/>
  <c r="AF8" i="21"/>
  <c r="AH8" i="21"/>
  <c r="AI8" i="21"/>
  <c r="AJ8" i="21"/>
  <c r="AK8" i="21"/>
  <c r="AL8" i="21"/>
  <c r="AM8" i="21"/>
  <c r="AN8" i="21"/>
  <c r="AO8" i="21"/>
  <c r="AP8" i="21"/>
  <c r="X9" i="21"/>
  <c r="Y9" i="21"/>
  <c r="Z9" i="21"/>
  <c r="AA9" i="21"/>
  <c r="AB9" i="21"/>
  <c r="AC9" i="21"/>
  <c r="AD9" i="21"/>
  <c r="AE9" i="21"/>
  <c r="AF9" i="21"/>
  <c r="AH9" i="21"/>
  <c r="AI9" i="21"/>
  <c r="AJ9" i="21"/>
  <c r="AK9" i="21"/>
  <c r="AL9" i="21"/>
  <c r="AM9" i="21"/>
  <c r="AN9" i="21"/>
  <c r="AO9" i="21"/>
  <c r="AP9" i="21"/>
  <c r="X10" i="21"/>
  <c r="Y10" i="21"/>
  <c r="Z10" i="21"/>
  <c r="AA10" i="21"/>
  <c r="AB10" i="21"/>
  <c r="AC10" i="21"/>
  <c r="AD10" i="21"/>
  <c r="AE10" i="21"/>
  <c r="AF10" i="21"/>
  <c r="AH10" i="21"/>
  <c r="AI10" i="21"/>
  <c r="AJ10" i="21"/>
  <c r="AK10" i="21"/>
  <c r="AL10" i="21"/>
  <c r="AM10" i="21"/>
  <c r="AN10" i="21"/>
  <c r="AO10" i="21"/>
  <c r="AP10" i="21"/>
  <c r="X11" i="21"/>
  <c r="Y11" i="21"/>
  <c r="Z11" i="21"/>
  <c r="AA11" i="21"/>
  <c r="AB11" i="21"/>
  <c r="AC11" i="21"/>
  <c r="AD11" i="21"/>
  <c r="AE11" i="21"/>
  <c r="AF11" i="21"/>
  <c r="AH11" i="21"/>
  <c r="AI11" i="21"/>
  <c r="AJ11" i="21"/>
  <c r="AK11" i="21"/>
  <c r="AL11" i="21"/>
  <c r="AM11" i="21"/>
  <c r="AN11" i="21"/>
  <c r="AO11" i="21"/>
  <c r="AP11" i="21"/>
  <c r="X12" i="21"/>
  <c r="Y12" i="21"/>
  <c r="Z12" i="21"/>
  <c r="AA12" i="21"/>
  <c r="AB12" i="21"/>
  <c r="AC12" i="21"/>
  <c r="AD12" i="21"/>
  <c r="AE12" i="21"/>
  <c r="AF12" i="21"/>
  <c r="AH12" i="21"/>
  <c r="AI12" i="21"/>
  <c r="AJ12" i="21"/>
  <c r="AK12" i="21"/>
  <c r="AL12" i="21"/>
  <c r="AM12" i="21"/>
  <c r="AN12" i="21"/>
  <c r="AO12" i="21"/>
  <c r="AP12" i="21"/>
  <c r="X20" i="21"/>
  <c r="Y20" i="21"/>
  <c r="Z20" i="21"/>
  <c r="AA20" i="21"/>
  <c r="AB20" i="21"/>
  <c r="AC20" i="21"/>
  <c r="AD20" i="21"/>
  <c r="AE20" i="21"/>
  <c r="AF20" i="21"/>
  <c r="AH20" i="21"/>
  <c r="AI20" i="21"/>
  <c r="AJ20" i="21"/>
  <c r="AK20" i="21"/>
  <c r="AL20" i="21"/>
  <c r="AM20" i="21"/>
  <c r="AN20" i="21"/>
  <c r="AO20" i="21"/>
  <c r="AP20" i="21"/>
  <c r="X21" i="21"/>
  <c r="Y21" i="21"/>
  <c r="Z21" i="21"/>
  <c r="AA21" i="21"/>
  <c r="AB21" i="21"/>
  <c r="AC21" i="21"/>
  <c r="AD21" i="21"/>
  <c r="AE21" i="21"/>
  <c r="AF21" i="21"/>
  <c r="AH21" i="21"/>
  <c r="AI21" i="21"/>
  <c r="AJ21" i="21"/>
  <c r="AK21" i="21"/>
  <c r="AL21" i="21"/>
  <c r="AM21" i="21"/>
  <c r="AN21" i="21"/>
  <c r="AO21" i="21"/>
  <c r="AP21" i="21"/>
  <c r="X22" i="21"/>
  <c r="Y22" i="21"/>
  <c r="Z22" i="21"/>
  <c r="AA22" i="21"/>
  <c r="AB22" i="21"/>
  <c r="AC22" i="21"/>
  <c r="AD22" i="21"/>
  <c r="AE22" i="21"/>
  <c r="AF22" i="21"/>
  <c r="AH22" i="21"/>
  <c r="AI22" i="21"/>
  <c r="AJ22" i="21"/>
  <c r="AK22" i="21"/>
  <c r="AL22" i="21"/>
  <c r="AM22" i="21"/>
  <c r="AN22" i="21"/>
  <c r="AO22" i="21"/>
  <c r="AP22" i="21"/>
  <c r="X23" i="21"/>
  <c r="Y23" i="21"/>
  <c r="Z23" i="21"/>
  <c r="AA23" i="21"/>
  <c r="AB23" i="21"/>
  <c r="AC23" i="21"/>
  <c r="AD23" i="21"/>
  <c r="AE23" i="21"/>
  <c r="AF23" i="21"/>
  <c r="AH23" i="21"/>
  <c r="AI23" i="21"/>
  <c r="AJ23" i="21"/>
  <c r="AK23" i="21"/>
  <c r="AL23" i="21"/>
  <c r="AM23" i="21"/>
  <c r="AN23" i="21"/>
  <c r="AO23" i="21"/>
  <c r="AP23" i="21"/>
  <c r="AG14" i="21" l="1"/>
  <c r="AQ14" i="21"/>
  <c r="AG8" i="21"/>
  <c r="AG9" i="21"/>
  <c r="AQ16" i="21"/>
  <c r="AQ8" i="21"/>
  <c r="AQ13" i="21"/>
  <c r="AQ22" i="21"/>
  <c r="AQ9" i="21"/>
  <c r="AQ15" i="21"/>
  <c r="AQ11" i="21"/>
  <c r="AQ21" i="21"/>
  <c r="AQ20" i="21"/>
  <c r="AQ10" i="21"/>
  <c r="AG20" i="21"/>
  <c r="AG22" i="21"/>
  <c r="AG10" i="21"/>
  <c r="AG16" i="21"/>
  <c r="AG13" i="21"/>
  <c r="AG15" i="21"/>
  <c r="AQ23" i="21"/>
  <c r="AQ17" i="21"/>
  <c r="AG17" i="21"/>
  <c r="AQ12" i="21"/>
  <c r="AG23" i="21"/>
  <c r="AG12" i="21"/>
  <c r="AG21" i="21"/>
  <c r="AG11" i="21"/>
  <c r="AR11" i="21" l="1"/>
  <c r="AU11" i="21" s="1"/>
  <c r="AR17" i="21"/>
  <c r="AU17" i="21" s="1"/>
  <c r="AR14" i="21"/>
  <c r="AU14" i="21" s="1"/>
  <c r="AR9" i="21"/>
  <c r="AU9" i="21" s="1"/>
  <c r="AR13" i="21"/>
  <c r="AU13" i="21" s="1"/>
  <c r="AR16" i="21"/>
  <c r="AU16" i="21" s="1"/>
  <c r="AR8" i="21"/>
  <c r="AU8" i="21" s="1"/>
  <c r="AR22" i="21"/>
  <c r="AU22" i="21" s="1"/>
  <c r="AR10" i="21"/>
  <c r="AU10" i="21" s="1"/>
  <c r="AR15" i="21"/>
  <c r="AU15" i="21" s="1"/>
  <c r="AR21" i="21"/>
  <c r="AU21" i="21" s="1"/>
  <c r="AR20" i="21"/>
  <c r="AU20" i="21" s="1"/>
  <c r="AR23" i="21"/>
  <c r="AU23" i="21" s="1"/>
  <c r="AR12" i="21"/>
  <c r="AU12" i="21" s="1"/>
  <c r="V5" i="21" l="1"/>
  <c r="V4" i="21"/>
  <c r="V3" i="21"/>
  <c r="V2" i="21"/>
  <c r="AP42" i="21"/>
  <c r="AO42" i="21"/>
  <c r="AN42" i="21"/>
  <c r="AM42" i="21"/>
  <c r="AL42" i="21"/>
  <c r="AK42" i="21"/>
  <c r="AJ42" i="21"/>
  <c r="AI42" i="21"/>
  <c r="AH42" i="21"/>
  <c r="AF42" i="21"/>
  <c r="AE42" i="21"/>
  <c r="AD42" i="21"/>
  <c r="AC42" i="21"/>
  <c r="AB42" i="21"/>
  <c r="AA42" i="21"/>
  <c r="Z42" i="21"/>
  <c r="Y42" i="21"/>
  <c r="X42" i="21"/>
  <c r="AP41" i="21"/>
  <c r="AO41" i="21"/>
  <c r="AN41" i="21"/>
  <c r="AM41" i="21"/>
  <c r="AL41" i="21"/>
  <c r="AK41" i="21"/>
  <c r="AJ41" i="21"/>
  <c r="AI41" i="21"/>
  <c r="AH41" i="21"/>
  <c r="AF41" i="21"/>
  <c r="AE41" i="21"/>
  <c r="AD41" i="21"/>
  <c r="AC41" i="21"/>
  <c r="AB41" i="21"/>
  <c r="AA41" i="21"/>
  <c r="Z41" i="21"/>
  <c r="Y41" i="21"/>
  <c r="X41" i="21"/>
  <c r="AP40" i="21"/>
  <c r="AO40" i="21"/>
  <c r="AN40" i="21"/>
  <c r="AM40" i="21"/>
  <c r="AL40" i="21"/>
  <c r="AK40" i="21"/>
  <c r="AJ40" i="21"/>
  <c r="AI40" i="21"/>
  <c r="AH40" i="21"/>
  <c r="AF40" i="21"/>
  <c r="AE40" i="21"/>
  <c r="AD40" i="21"/>
  <c r="AC40" i="21"/>
  <c r="AB40" i="21"/>
  <c r="AA40" i="21"/>
  <c r="Z40" i="21"/>
  <c r="Y40" i="21"/>
  <c r="X40" i="21"/>
  <c r="AP39" i="21"/>
  <c r="AO39" i="21"/>
  <c r="AN39" i="21"/>
  <c r="AM39" i="21"/>
  <c r="AL39" i="21"/>
  <c r="AK39" i="21"/>
  <c r="AJ39" i="21"/>
  <c r="AI39" i="21"/>
  <c r="AH39" i="21"/>
  <c r="AF39" i="21"/>
  <c r="AE39" i="21"/>
  <c r="AD39" i="21"/>
  <c r="AC39" i="21"/>
  <c r="AB39" i="21"/>
  <c r="AA39" i="21"/>
  <c r="Z39" i="21"/>
  <c r="Y39" i="21"/>
  <c r="X39" i="21"/>
  <c r="AP38" i="21"/>
  <c r="AO38" i="21"/>
  <c r="AN38" i="21"/>
  <c r="AM38" i="21"/>
  <c r="AL38" i="21"/>
  <c r="AK38" i="21"/>
  <c r="AJ38" i="21"/>
  <c r="AI38" i="21"/>
  <c r="AH38" i="21"/>
  <c r="AF38" i="21"/>
  <c r="AE38" i="21"/>
  <c r="AD38" i="21"/>
  <c r="AC38" i="21"/>
  <c r="AB38" i="21"/>
  <c r="AA38" i="21"/>
  <c r="Z38" i="21"/>
  <c r="Y38" i="21"/>
  <c r="X38" i="21"/>
  <c r="AP7" i="21"/>
  <c r="AO7" i="21"/>
  <c r="AN7" i="21"/>
  <c r="AM7" i="21"/>
  <c r="AL7" i="21"/>
  <c r="AK7" i="21"/>
  <c r="AJ7" i="21"/>
  <c r="AI7" i="21"/>
  <c r="AH7" i="21"/>
  <c r="AF7" i="21"/>
  <c r="AE7" i="21"/>
  <c r="AD7" i="21"/>
  <c r="AC7" i="21"/>
  <c r="AB7" i="21"/>
  <c r="AA7" i="21"/>
  <c r="Z7" i="21"/>
  <c r="Y7" i="21"/>
  <c r="X7" i="21"/>
  <c r="AP6" i="21"/>
  <c r="AO6" i="21"/>
  <c r="AN6" i="21"/>
  <c r="AM6" i="21"/>
  <c r="AL6" i="21"/>
  <c r="AK6" i="21"/>
  <c r="AJ6" i="21"/>
  <c r="AI6" i="21"/>
  <c r="AH6" i="21"/>
  <c r="AF6" i="21"/>
  <c r="AE6" i="21"/>
  <c r="AD6" i="21"/>
  <c r="AC6" i="21"/>
  <c r="AB6" i="21"/>
  <c r="AA6" i="21"/>
  <c r="Z6" i="21"/>
  <c r="Y6" i="21"/>
  <c r="X6" i="21"/>
  <c r="AG41" i="21" l="1"/>
  <c r="AG42" i="21"/>
  <c r="AQ42" i="21"/>
  <c r="AQ39" i="21"/>
  <c r="AG38" i="21"/>
  <c r="AQ6" i="21"/>
  <c r="AQ7" i="21"/>
  <c r="AQ38" i="21"/>
  <c r="AG40" i="21"/>
  <c r="AQ40" i="21"/>
  <c r="AQ41" i="21"/>
  <c r="AG6" i="21"/>
  <c r="AG7" i="21"/>
  <c r="AG39" i="21"/>
  <c r="AR7" i="21" l="1"/>
  <c r="AU7" i="21" s="1"/>
  <c r="AR41" i="21"/>
  <c r="AU41" i="21" s="1"/>
  <c r="AR39" i="21"/>
  <c r="AU39" i="21" s="1"/>
  <c r="AR38" i="21"/>
  <c r="AU38" i="21" s="1"/>
  <c r="AR42" i="21"/>
  <c r="AU42" i="21" s="1"/>
  <c r="AR6" i="21"/>
  <c r="AU6" i="21" s="1"/>
  <c r="AR40" i="21"/>
  <c r="AU40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Rasehorn</author>
  </authors>
  <commentList>
    <comment ref="V6" authorId="0" shapeId="0" xr:uid="{C34A2640-D53D-4C5A-832B-53B8E1EC1A89}">
      <text>
        <r>
          <rPr>
            <b/>
            <sz val="9"/>
            <color indexed="81"/>
            <rFont val="Segoe UI"/>
            <charset val="1"/>
          </rPr>
          <t>Felix Rasehorn: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Rasehorn</author>
  </authors>
  <commentList>
    <comment ref="V6" authorId="0" shapeId="0" xr:uid="{BB2FA87C-0647-4104-A5C6-66AEF7AB7F3B}">
      <text>
        <r>
          <rPr>
            <b/>
            <sz val="9"/>
            <color indexed="81"/>
            <rFont val="Segoe UI"/>
            <charset val="1"/>
          </rPr>
          <t>Felix Rasehorn: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Rasehorn</author>
  </authors>
  <commentList>
    <comment ref="V6" authorId="0" shapeId="0" xr:uid="{89ABD926-DD11-44BD-AECB-604B1F2A61F1}">
      <text>
        <r>
          <rPr>
            <b/>
            <sz val="9"/>
            <color indexed="81"/>
            <rFont val="Segoe UI"/>
            <charset val="1"/>
          </rPr>
          <t>Felix Rasehorn: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Rasehorn</author>
  </authors>
  <commentList>
    <comment ref="V6" authorId="0" shapeId="0" xr:uid="{96B6173C-4A78-4C87-84FD-BF590100B5B1}">
      <text>
        <r>
          <rPr>
            <b/>
            <sz val="9"/>
            <color indexed="81"/>
            <rFont val="Segoe UI"/>
            <charset val="1"/>
          </rPr>
          <t>Felix Rasehorn: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Rasehorn</author>
  </authors>
  <commentList>
    <comment ref="V6" authorId="0" shapeId="0" xr:uid="{C65183F1-3AB1-43D0-8853-2BF8D5F57B38}">
      <text>
        <r>
          <rPr>
            <b/>
            <sz val="9"/>
            <color indexed="81"/>
            <rFont val="Segoe UI"/>
            <charset val="1"/>
          </rPr>
          <t>Felix Rasehorn: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<sst xmlns="http://schemas.openxmlformats.org/spreadsheetml/2006/main" count="1418" uniqueCount="190">
  <si>
    <t>V E R T R E T U N G S P L A N</t>
  </si>
  <si>
    <t>Ausfallstunden am</t>
  </si>
  <si>
    <t>1/5</t>
  </si>
  <si>
    <t>Tagesdifferenz</t>
  </si>
  <si>
    <t>ZbV</t>
  </si>
  <si>
    <t>Montag</t>
  </si>
  <si>
    <t>von der</t>
  </si>
  <si>
    <t>"+"</t>
  </si>
  <si>
    <t>"-"</t>
  </si>
  <si>
    <t>Wochen-</t>
  </si>
  <si>
    <t>gestern</t>
  </si>
  <si>
    <t>heute</t>
  </si>
  <si>
    <t>Klasse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</si>
  <si>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</si>
  <si>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</si>
  <si>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</si>
  <si>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</si>
  <si>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</si>
  <si>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</si>
  <si>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</si>
  <si>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</si>
  <si>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</si>
  <si>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</si>
  <si>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</si>
  <si>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</si>
  <si>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</si>
  <si>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</si>
  <si>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</si>
  <si>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10b</t>
  </si>
  <si>
    <t>10c</t>
  </si>
  <si>
    <t>DaZ</t>
  </si>
  <si>
    <t>Stunde</t>
  </si>
  <si>
    <t>differenz</t>
  </si>
  <si>
    <t>Arndt</t>
  </si>
  <si>
    <t>Bader</t>
  </si>
  <si>
    <t xml:space="preserve">0,00 </t>
  </si>
  <si>
    <t xml:space="preserve">bis </t>
  </si>
  <si>
    <t>Baude</t>
  </si>
  <si>
    <t>Bierwirth</t>
  </si>
  <si>
    <t>Borchardt</t>
  </si>
  <si>
    <t>Doberste.</t>
  </si>
  <si>
    <t>Giechau</t>
  </si>
  <si>
    <t>Griese</t>
  </si>
  <si>
    <t>Haase</t>
  </si>
  <si>
    <t>Jordan</t>
  </si>
  <si>
    <t>Koliska</t>
  </si>
  <si>
    <t>Kropf-M.</t>
  </si>
  <si>
    <t>Körner</t>
  </si>
  <si>
    <t>Krüger</t>
  </si>
  <si>
    <t>Kube</t>
  </si>
  <si>
    <t>Licht</t>
  </si>
  <si>
    <t>Lukasho.</t>
  </si>
  <si>
    <t>Marquardt</t>
  </si>
  <si>
    <t>Meincke</t>
  </si>
  <si>
    <t>Oberhoff</t>
  </si>
  <si>
    <t>Porzig</t>
  </si>
  <si>
    <t>Rasehorn</t>
  </si>
  <si>
    <t>Ratai</t>
  </si>
  <si>
    <t>Riecke</t>
  </si>
  <si>
    <t>Schülke</t>
  </si>
  <si>
    <t>Soumaya</t>
  </si>
  <si>
    <t>Tübke</t>
  </si>
  <si>
    <t>Winter</t>
  </si>
  <si>
    <t>Wagner</t>
  </si>
  <si>
    <t>Wasserb.</t>
  </si>
  <si>
    <t>Zaides</t>
  </si>
  <si>
    <t>Haus</t>
  </si>
  <si>
    <t>Essen</t>
  </si>
  <si>
    <t>Einlass</t>
  </si>
  <si>
    <t>Borchardt*</t>
  </si>
  <si>
    <t>Giechau*</t>
  </si>
  <si>
    <t>2.01</t>
  </si>
  <si>
    <t>Bierwirth*</t>
  </si>
  <si>
    <t>1.01</t>
  </si>
  <si>
    <t>Marquardt*</t>
  </si>
  <si>
    <t>Kube*</t>
  </si>
  <si>
    <t>Griese*</t>
  </si>
  <si>
    <t>Doberste.*</t>
  </si>
  <si>
    <t>3.01</t>
  </si>
  <si>
    <t>4.01</t>
  </si>
  <si>
    <t>Ratai*</t>
  </si>
  <si>
    <t>2.05</t>
  </si>
  <si>
    <t>Bader*</t>
  </si>
  <si>
    <t>Porzig*</t>
  </si>
  <si>
    <t>Krüger*</t>
  </si>
  <si>
    <t>2.13</t>
  </si>
  <si>
    <t>2.04</t>
  </si>
  <si>
    <t>Riecke*</t>
  </si>
  <si>
    <t>Soumaya*</t>
  </si>
  <si>
    <t>Wagner*</t>
  </si>
  <si>
    <t>4.02</t>
  </si>
  <si>
    <t>2.02</t>
  </si>
  <si>
    <t>3.11</t>
  </si>
  <si>
    <t>3.10</t>
  </si>
  <si>
    <t>2.10</t>
  </si>
  <si>
    <t>2.11</t>
  </si>
  <si>
    <t>3.13</t>
  </si>
  <si>
    <t>2.14</t>
  </si>
  <si>
    <t>Koliska*</t>
  </si>
  <si>
    <t>Begrüßung</t>
  </si>
  <si>
    <t>soll</t>
  </si>
  <si>
    <t>ist</t>
  </si>
  <si>
    <t>∑ bis</t>
  </si>
  <si>
    <t>2.12</t>
  </si>
  <si>
    <t>Piel</t>
  </si>
  <si>
    <t>Bemfert</t>
  </si>
  <si>
    <t>5d</t>
  </si>
  <si>
    <t>Bachm.</t>
  </si>
  <si>
    <t>Bodlak</t>
  </si>
  <si>
    <t>Grüner</t>
  </si>
  <si>
    <t>Kröhl</t>
  </si>
  <si>
    <t>Bachm.*</t>
  </si>
  <si>
    <t>3.13 / 3.10 / 2.12</t>
  </si>
  <si>
    <t>3.11 / 3.12 / 2.13</t>
  </si>
  <si>
    <t>Haase*</t>
  </si>
  <si>
    <t>Tübke*</t>
  </si>
  <si>
    <t>+ eventuell Stellvertreter</t>
  </si>
  <si>
    <t>Start 8:30 Uhr (Turnhalle)</t>
  </si>
  <si>
    <t>2.03</t>
  </si>
  <si>
    <t>3.02</t>
  </si>
  <si>
    <t>Winter*</t>
  </si>
  <si>
    <t>Kropf-M.*</t>
  </si>
  <si>
    <t>Mittwoch</t>
  </si>
  <si>
    <t>Dienstag</t>
  </si>
  <si>
    <t>statt</t>
  </si>
  <si>
    <t>Bachmann*</t>
  </si>
  <si>
    <t>HW</t>
  </si>
  <si>
    <t>Lukashov.*</t>
  </si>
  <si>
    <t>Mu</t>
  </si>
  <si>
    <t>Ausfall</t>
  </si>
  <si>
    <t>Freistedt / Kroll / Giese / Kröhl / Haase /  Käperm.</t>
  </si>
  <si>
    <t>Obenauff</t>
  </si>
  <si>
    <t>As</t>
  </si>
  <si>
    <t>Ch</t>
  </si>
  <si>
    <t>Deu</t>
  </si>
  <si>
    <t>Eng</t>
  </si>
  <si>
    <t>Zschierlich</t>
  </si>
  <si>
    <t>1.02</t>
  </si>
  <si>
    <t>Schülke*</t>
  </si>
  <si>
    <t>Freitag</t>
  </si>
  <si>
    <t>Donnerstag</t>
  </si>
  <si>
    <t>Käperm.  / Wasserb. / Giechau / Bemfert / Kröhl</t>
  </si>
  <si>
    <t>Wasserb.*</t>
  </si>
  <si>
    <t>ohne</t>
  </si>
  <si>
    <t>Obenauff*</t>
  </si>
  <si>
    <t>Zschierlich*</t>
  </si>
  <si>
    <t>Oberhoff*</t>
  </si>
  <si>
    <t>Zaides*</t>
  </si>
  <si>
    <t>Piel*</t>
  </si>
  <si>
    <t>Gr. Rus</t>
  </si>
  <si>
    <t>kein</t>
  </si>
  <si>
    <t>Te</t>
  </si>
  <si>
    <t>Rasehorn*</t>
  </si>
  <si>
    <t>Lukashov.</t>
  </si>
  <si>
    <t>Bio</t>
  </si>
  <si>
    <t>Ma</t>
  </si>
  <si>
    <t>3.03</t>
  </si>
  <si>
    <t>Eth</t>
  </si>
  <si>
    <t>Ph</t>
  </si>
  <si>
    <t>4.03</t>
  </si>
  <si>
    <t>AuL</t>
  </si>
  <si>
    <t>Meincke*</t>
  </si>
  <si>
    <t>Ku</t>
  </si>
  <si>
    <t>0.13</t>
  </si>
  <si>
    <t>0.14</t>
  </si>
  <si>
    <t>Phy</t>
  </si>
  <si>
    <t>Die Turnhalle ist gesperrt bzw. für die Klassenstufe 5 reserviert.</t>
  </si>
  <si>
    <t>0.06</t>
  </si>
  <si>
    <t>Kein Unterricht</t>
  </si>
  <si>
    <t>KS</t>
  </si>
  <si>
    <t>Bemfert*</t>
  </si>
  <si>
    <t>Jordan*</t>
  </si>
  <si>
    <t>Ges</t>
  </si>
  <si>
    <t>Kroll</t>
  </si>
  <si>
    <t>Käperm.*</t>
  </si>
  <si>
    <t>Soz</t>
  </si>
  <si>
    <t>Käperm.</t>
  </si>
  <si>
    <t>Geo</t>
  </si>
  <si>
    <t>Wi</t>
  </si>
  <si>
    <t>Der Schwimmkurs und AGs finden noch nicht statt.</t>
  </si>
  <si>
    <t>Kröhl*</t>
  </si>
  <si>
    <t>Doberstein</t>
  </si>
  <si>
    <t>KS*</t>
  </si>
  <si>
    <t>Licht*</t>
  </si>
  <si>
    <t>Sp</t>
  </si>
  <si>
    <t>T</t>
  </si>
  <si>
    <t>Borchadt</t>
  </si>
  <si>
    <t>ganze Kl.</t>
  </si>
  <si>
    <t>Freistedt</t>
  </si>
  <si>
    <t>Güner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</si>
</sst>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[Red]\-0.00\ "/>
    <numFmt numFmtId="165" formatCode="00"/>
    <numFmt numFmtId="166" formatCode="0.0"/>
  </numFmts>
  <fonts count="37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4"/>
      <name val="Engravers MT"/>
      <family val="1"/>
      <charset val="1"/>
    </font>
    <font>
      <sz val="8"/>
      <name val="Arial"/>
      <family val="2"/>
      <charset val="1"/>
    </font>
    <font>
      <sz val="14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sz val="18"/>
      <color rgb="FFFF0000"/>
      <name val="Arial"/>
      <family val="2"/>
      <charset val="1"/>
    </font>
    <font>
      <sz val="6"/>
      <name val="Arial"/>
      <family val="2"/>
      <charset val="1"/>
    </font>
    <font>
      <b/>
      <sz val="10"/>
      <name val="Arial"/>
      <family val="2"/>
      <charset val="1"/>
    </font>
    <font>
      <sz val="12"/>
      <name val="Berlin Sans FB Demi"/>
      <family val="2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sz val="8"/>
      <name val="Berlin Sans FB Demi"/>
      <family val="2"/>
      <charset val="1"/>
    </font>
    <font>
      <sz val="9"/>
      <name val="Berlin Sans FB Demi"/>
      <family val="2"/>
      <charset val="1"/>
    </font>
    <font>
      <sz val="20"/>
      <name val="Castellar"/>
      <family val="1"/>
      <charset val="1"/>
    </font>
    <font>
      <sz val="9"/>
      <name val="Castellar"/>
      <family val="1"/>
      <charset val="1"/>
    </font>
    <font>
      <b/>
      <sz val="8"/>
      <color theme="1"/>
      <name val="Arial"/>
      <family val="2"/>
      <charset val="1"/>
    </font>
    <font>
      <sz val="7"/>
      <color theme="1"/>
      <name val="Arial"/>
      <family val="2"/>
      <charset val="1"/>
    </font>
    <font>
      <b/>
      <sz val="7"/>
      <color theme="1"/>
      <name val="Arial"/>
      <family val="2"/>
      <charset val="1"/>
    </font>
    <font>
      <b/>
      <sz val="16"/>
      <name val="Arial"/>
      <family val="2"/>
      <charset val="1"/>
    </font>
    <font>
      <b/>
      <sz val="7"/>
      <color rgb="FFFF0000"/>
      <name val="Arial"/>
      <family val="2"/>
      <charset val="1"/>
    </font>
    <font>
      <sz val="11"/>
      <color theme="1"/>
      <name val="Calibri"/>
      <family val="2"/>
      <charset val="1"/>
    </font>
    <font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6"/>
      <name val="Arial"/>
      <family val="2"/>
      <charset val="1"/>
    </font>
    <font>
      <b/>
      <sz val="9"/>
      <name val="Arial"/>
      <family val="2"/>
      <charset val="1"/>
    </font>
    <font>
      <b/>
      <sz val="11"/>
      <name val="Arial"/>
      <family val="2"/>
      <charset val="1"/>
    </font>
    <font>
      <sz val="8"/>
      <color theme="0" tint="-0.34998626667073579"/>
      <name val="Arial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CCCFF"/>
        <bgColor rgb="FFB4C7E7"/>
      </patternFill>
    </fill>
    <fill>
      <patternFill patternType="solid">
        <fgColor rgb="FFFF99CC"/>
        <bgColor rgb="FFDDB6E8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DDB6E8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8CBAD"/>
      </patternFill>
    </fill>
    <fill>
      <patternFill patternType="solid">
        <fgColor rgb="FF99CCFF"/>
        <bgColor rgb="FFB4C7E7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99CCFF"/>
      </patternFill>
    </fill>
    <fill>
      <patternFill patternType="solid">
        <fgColor rgb="FFFF9900"/>
        <bgColor rgb="FFFFC000"/>
      </patternFill>
    </fill>
    <fill>
      <patternFill patternType="solid">
        <fgColor theme="6" tint="0.39979247413556324"/>
        <bgColor rgb="FFB4C7E7"/>
      </patternFill>
    </fill>
    <fill>
      <patternFill patternType="solid">
        <fgColor rgb="FFFFFF99"/>
        <bgColor rgb="FFFFF2CC"/>
      </patternFill>
    </fill>
    <fill>
      <patternFill patternType="solid">
        <fgColor theme="0"/>
        <bgColor rgb="FFF2F2F2"/>
      </patternFill>
    </fill>
    <fill>
      <patternFill patternType="solid">
        <fgColor theme="0" tint="-0.34998626667073579"/>
        <bgColor rgb="FFA9D18E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rgb="FFFFC000"/>
        <bgColor rgb="FFFFCC00"/>
      </patternFill>
    </fill>
    <fill>
      <patternFill patternType="solid">
        <fgColor rgb="FFDDB6E8"/>
        <bgColor rgb="FFCCCCFF"/>
      </patternFill>
    </fill>
    <fill>
      <patternFill patternType="solid">
        <fgColor theme="4" tint="0.59978026673177287"/>
        <bgColor rgb="FFC9C9C9"/>
      </patternFill>
    </fill>
    <fill>
      <patternFill patternType="solid">
        <fgColor rgb="FFFFFF00"/>
        <bgColor rgb="FFFFCC00"/>
      </patternFill>
    </fill>
    <fill>
      <patternFill patternType="solid">
        <fgColor theme="5" tint="0.59978026673177287"/>
        <bgColor rgb="FFFFCC99"/>
      </patternFill>
    </fill>
    <fill>
      <patternFill patternType="solid">
        <fgColor theme="9" tint="0.39979247413556324"/>
        <bgColor rgb="FFC5E0B4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7" tint="0.39988402966399123"/>
        <bgColor rgb="FFFFCC99"/>
      </patternFill>
    </fill>
    <fill>
      <patternFill patternType="solid">
        <fgColor theme="2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rgb="FFFFCC99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</borders>
  <cellStyleXfs count="116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11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213">
    <xf numFmtId="0" fontId="0" fillId="0" borderId="0" xfId="0"/>
    <xf numFmtId="0" fontId="3" fillId="0" borderId="0" xfId="53" applyProtection="1">
      <protection hidden="1"/>
    </xf>
    <xf numFmtId="0" fontId="4" fillId="0" borderId="0" xfId="53" applyFont="1" applyProtection="1">
      <protection hidden="1"/>
    </xf>
    <xf numFmtId="0" fontId="3" fillId="0" borderId="0" xfId="53" applyAlignment="1" applyProtection="1">
      <alignment horizontal="right"/>
      <protection hidden="1"/>
    </xf>
    <xf numFmtId="0" fontId="3" fillId="0" borderId="0" xfId="53" applyAlignment="1" applyProtection="1">
      <alignment horizontal="center"/>
      <protection hidden="1"/>
    </xf>
    <xf numFmtId="0" fontId="3" fillId="0" borderId="0" xfId="53" applyAlignment="1" applyProtection="1">
      <alignment horizontal="center" vertical="center"/>
      <protection hidden="1"/>
    </xf>
    <xf numFmtId="0" fontId="3" fillId="0" borderId="0" xfId="53" applyAlignment="1" applyProtection="1">
      <alignment horizontal="center" vertical="center" textRotation="90"/>
      <protection hidden="1"/>
    </xf>
    <xf numFmtId="0" fontId="6" fillId="16" borderId="1" xfId="53" applyFont="1" applyFill="1" applyBorder="1" applyAlignment="1" applyProtection="1">
      <alignment horizontal="center" vertical="center"/>
      <protection hidden="1"/>
    </xf>
    <xf numFmtId="16" fontId="6" fillId="0" borderId="1" xfId="53" applyNumberFormat="1" applyFont="1" applyBorder="1" applyAlignment="1" applyProtection="1">
      <alignment horizontal="center"/>
      <protection hidden="1"/>
    </xf>
    <xf numFmtId="0" fontId="7" fillId="0" borderId="0" xfId="53" applyFont="1" applyAlignment="1" applyProtection="1">
      <alignment horizontal="center"/>
      <protection hidden="1"/>
    </xf>
    <xf numFmtId="0" fontId="7" fillId="0" borderId="1" xfId="53" applyFont="1" applyBorder="1" applyAlignment="1" applyProtection="1">
      <alignment horizontal="center"/>
      <protection hidden="1"/>
    </xf>
    <xf numFmtId="0" fontId="7" fillId="0" borderId="0" xfId="53" applyFont="1" applyProtection="1">
      <protection hidden="1"/>
    </xf>
    <xf numFmtId="0" fontId="7" fillId="0" borderId="1" xfId="53" applyFont="1" applyBorder="1" applyProtection="1">
      <protection hidden="1"/>
    </xf>
    <xf numFmtId="0" fontId="8" fillId="0" borderId="0" xfId="53" applyFont="1" applyAlignment="1" applyProtection="1">
      <alignment horizontal="right"/>
      <protection hidden="1"/>
    </xf>
    <xf numFmtId="0" fontId="7" fillId="0" borderId="0" xfId="53" applyFont="1" applyAlignment="1" applyProtection="1">
      <alignment horizontal="right"/>
      <protection hidden="1"/>
    </xf>
    <xf numFmtId="49" fontId="7" fillId="0" borderId="0" xfId="53" applyNumberFormat="1" applyFont="1" applyAlignment="1" applyProtection="1">
      <alignment horizontal="left"/>
      <protection hidden="1"/>
    </xf>
    <xf numFmtId="0" fontId="7" fillId="0" borderId="0" xfId="57" applyFont="1"/>
    <xf numFmtId="14" fontId="8" fillId="0" borderId="0" xfId="53" applyNumberFormat="1" applyFont="1" applyAlignment="1" applyProtection="1">
      <alignment horizontal="center"/>
      <protection hidden="1"/>
    </xf>
    <xf numFmtId="14" fontId="8" fillId="0" borderId="0" xfId="53" applyNumberFormat="1" applyFont="1" applyProtection="1">
      <protection hidden="1"/>
    </xf>
    <xf numFmtId="14" fontId="6" fillId="16" borderId="3" xfId="53" applyNumberFormat="1" applyFont="1" applyFill="1" applyBorder="1" applyAlignment="1" applyProtection="1">
      <alignment horizontal="center" vertical="center"/>
      <protection hidden="1"/>
    </xf>
    <xf numFmtId="0" fontId="6" fillId="0" borderId="3" xfId="53" applyFont="1" applyBorder="1" applyAlignment="1" applyProtection="1">
      <alignment horizontal="center"/>
      <protection hidden="1"/>
    </xf>
    <xf numFmtId="0" fontId="3" fillId="0" borderId="3" xfId="53" applyBorder="1" applyAlignment="1" applyProtection="1">
      <alignment horizontal="center" vertical="center"/>
      <protection hidden="1"/>
    </xf>
    <xf numFmtId="0" fontId="7" fillId="0" borderId="0" xfId="53" applyFont="1" applyAlignment="1" applyProtection="1">
      <alignment vertical="center"/>
      <protection hidden="1"/>
    </xf>
    <xf numFmtId="0" fontId="9" fillId="0" borderId="3" xfId="53" applyFont="1" applyBorder="1" applyAlignment="1" applyProtection="1">
      <alignment vertical="center"/>
      <protection hidden="1"/>
    </xf>
    <xf numFmtId="0" fontId="3" fillId="0" borderId="0" xfId="53" applyAlignment="1" applyProtection="1">
      <alignment horizontal="left"/>
      <protection hidden="1"/>
    </xf>
    <xf numFmtId="0" fontId="3" fillId="0" borderId="3" xfId="53" applyBorder="1" applyAlignment="1" applyProtection="1">
      <alignment horizontal="center"/>
      <protection hidden="1"/>
    </xf>
    <xf numFmtId="0" fontId="3" fillId="0" borderId="3" xfId="53" applyBorder="1" applyProtection="1">
      <protection hidden="1"/>
    </xf>
    <xf numFmtId="0" fontId="12" fillId="0" borderId="3" xfId="53" applyFont="1" applyBorder="1" applyAlignment="1" applyProtection="1">
      <alignment horizontal="center" vertical="center"/>
      <protection hidden="1"/>
    </xf>
    <xf numFmtId="20" fontId="14" fillId="0" borderId="1" xfId="53" applyNumberFormat="1" applyFont="1" applyBorder="1" applyAlignment="1" applyProtection="1">
      <alignment horizontal="center" vertical="center"/>
      <protection hidden="1"/>
    </xf>
    <xf numFmtId="49" fontId="15" fillId="18" borderId="1" xfId="53" applyNumberFormat="1" applyFont="1" applyFill="1" applyBorder="1" applyAlignment="1" applyProtection="1">
      <alignment horizontal="center" vertical="center"/>
      <protection locked="0"/>
    </xf>
    <xf numFmtId="165" fontId="4" fillId="0" borderId="0" xfId="53" applyNumberFormat="1" applyFont="1" applyAlignment="1" applyProtection="1">
      <alignment horizontal="right" vertical="center"/>
      <protection hidden="1"/>
    </xf>
    <xf numFmtId="164" fontId="4" fillId="18" borderId="3" xfId="53" applyNumberFormat="1" applyFont="1" applyFill="1" applyBorder="1" applyAlignment="1" applyProtection="1">
      <alignment horizontal="right" vertical="center"/>
      <protection locked="0"/>
    </xf>
    <xf numFmtId="0" fontId="4" fillId="0" borderId="0" xfId="53" applyFont="1" applyAlignment="1" applyProtection="1">
      <alignment horizontal="center" vertical="center"/>
      <protection hidden="1"/>
    </xf>
    <xf numFmtId="0" fontId="4" fillId="0" borderId="3" xfId="53" applyFont="1" applyBorder="1" applyAlignment="1" applyProtection="1">
      <alignment horizontal="center" vertical="center"/>
      <protection hidden="1"/>
    </xf>
    <xf numFmtId="20" fontId="14" fillId="0" borderId="3" xfId="53" applyNumberFormat="1" applyFont="1" applyBorder="1" applyAlignment="1" applyProtection="1">
      <alignment horizontal="center" vertical="center"/>
      <protection hidden="1"/>
    </xf>
    <xf numFmtId="49" fontId="15" fillId="18" borderId="3" xfId="53" applyNumberFormat="1" applyFont="1" applyFill="1" applyBorder="1" applyAlignment="1" applyProtection="1">
      <alignment horizontal="center" vertical="center"/>
      <protection locked="0"/>
    </xf>
    <xf numFmtId="49" fontId="15" fillId="18" borderId="7" xfId="53" applyNumberFormat="1" applyFont="1" applyFill="1" applyBorder="1" applyAlignment="1" applyProtection="1">
      <alignment horizontal="center" vertical="center"/>
      <protection locked="0"/>
    </xf>
    <xf numFmtId="49" fontId="14" fillId="18" borderId="3" xfId="53" applyNumberFormat="1" applyFont="1" applyFill="1" applyBorder="1" applyAlignment="1" applyProtection="1">
      <alignment horizontal="center" vertical="center"/>
      <protection locked="0"/>
    </xf>
    <xf numFmtId="165" fontId="4" fillId="0" borderId="0" xfId="53" applyNumberFormat="1" applyFont="1" applyAlignment="1">
      <alignment horizontal="right" vertical="center"/>
    </xf>
    <xf numFmtId="49" fontId="4" fillId="0" borderId="0" xfId="53" applyNumberFormat="1" applyFont="1" applyProtection="1">
      <protection hidden="1"/>
    </xf>
    <xf numFmtId="0" fontId="4" fillId="0" borderId="0" xfId="53" applyFont="1" applyAlignment="1" applyProtection="1">
      <alignment horizontal="right"/>
      <protection hidden="1"/>
    </xf>
    <xf numFmtId="20" fontId="14" fillId="0" borderId="4" xfId="53" applyNumberFormat="1" applyFont="1" applyBorder="1" applyAlignment="1" applyProtection="1">
      <alignment horizontal="center" vertical="center"/>
      <protection hidden="1"/>
    </xf>
    <xf numFmtId="49" fontId="14" fillId="18" borderId="4" xfId="53" applyNumberFormat="1" applyFont="1" applyFill="1" applyBorder="1" applyAlignment="1" applyProtection="1">
      <alignment horizontal="center" vertical="center"/>
      <protection locked="0"/>
    </xf>
    <xf numFmtId="49" fontId="14" fillId="18" borderId="8" xfId="53" applyNumberFormat="1" applyFont="1" applyFill="1" applyBorder="1" applyAlignment="1" applyProtection="1">
      <alignment horizontal="center" vertical="center"/>
      <protection locked="0"/>
    </xf>
    <xf numFmtId="164" fontId="4" fillId="18" borderId="3" xfId="53" applyNumberFormat="1" applyFont="1" applyFill="1" applyBorder="1" applyAlignment="1" applyProtection="1">
      <alignment horizontal="right" vertical="center"/>
      <protection hidden="1"/>
    </xf>
    <xf numFmtId="0" fontId="14" fillId="0" borderId="1" xfId="53" applyFont="1" applyBorder="1" applyAlignment="1" applyProtection="1">
      <alignment horizontal="center" vertical="center"/>
      <protection hidden="1"/>
    </xf>
    <xf numFmtId="0" fontId="14" fillId="0" borderId="3" xfId="53" applyFont="1" applyBorder="1" applyAlignment="1" applyProtection="1">
      <alignment horizontal="center" vertical="center"/>
      <protection hidden="1"/>
    </xf>
    <xf numFmtId="0" fontId="14" fillId="0" borderId="4" xfId="53" applyFont="1" applyBorder="1" applyAlignment="1" applyProtection="1">
      <alignment horizontal="center" vertical="center"/>
      <protection hidden="1"/>
    </xf>
    <xf numFmtId="49" fontId="4" fillId="0" borderId="0" xfId="53" applyNumberFormat="1" applyFont="1" applyAlignment="1">
      <alignment horizontal="right" vertical="center"/>
    </xf>
    <xf numFmtId="0" fontId="4" fillId="0" borderId="0" xfId="53" applyFont="1" applyAlignment="1">
      <alignment horizontal="right"/>
    </xf>
    <xf numFmtId="165" fontId="4" fillId="19" borderId="9" xfId="53" applyNumberFormat="1" applyFont="1" applyFill="1" applyBorder="1" applyAlignment="1">
      <alignment vertical="center"/>
    </xf>
    <xf numFmtId="165" fontId="4" fillId="19" borderId="0" xfId="53" applyNumberFormat="1" applyFont="1" applyFill="1" applyAlignment="1">
      <alignment vertical="center"/>
    </xf>
    <xf numFmtId="165" fontId="4" fillId="19" borderId="3" xfId="53" applyNumberFormat="1" applyFont="1" applyFill="1" applyBorder="1" applyAlignment="1">
      <alignment vertical="center"/>
    </xf>
    <xf numFmtId="164" fontId="4" fillId="0" borderId="0" xfId="53" applyNumberFormat="1" applyFont="1" applyAlignment="1" applyProtection="1">
      <alignment horizontal="right" vertical="center"/>
      <protection locked="0"/>
    </xf>
    <xf numFmtId="0" fontId="4" fillId="0" borderId="0" xfId="53" applyFont="1" applyAlignment="1">
      <alignment horizontal="center" vertical="center"/>
    </xf>
    <xf numFmtId="164" fontId="4" fillId="0" borderId="0" xfId="53" applyNumberFormat="1" applyFont="1" applyAlignment="1" applyProtection="1">
      <alignment horizontal="right" vertical="center"/>
      <protection hidden="1"/>
    </xf>
    <xf numFmtId="164" fontId="4" fillId="18" borderId="0" xfId="53" applyNumberFormat="1" applyFont="1" applyFill="1" applyAlignment="1" applyProtection="1">
      <alignment horizontal="center" vertical="center"/>
      <protection locked="0"/>
    </xf>
    <xf numFmtId="164" fontId="4" fillId="18" borderId="0" xfId="53" applyNumberFormat="1" applyFont="1" applyFill="1" applyAlignment="1" applyProtection="1">
      <alignment horizontal="right" vertical="center"/>
      <protection locked="0"/>
    </xf>
    <xf numFmtId="0" fontId="4" fillId="18" borderId="0" xfId="53" applyFont="1" applyFill="1" applyAlignment="1">
      <alignment horizontal="center" vertical="center"/>
    </xf>
    <xf numFmtId="164" fontId="4" fillId="0" borderId="0" xfId="53" applyNumberFormat="1" applyFont="1" applyAlignment="1">
      <alignment horizontal="center" vertical="center"/>
    </xf>
    <xf numFmtId="164" fontId="4" fillId="18" borderId="0" xfId="53" applyNumberFormat="1" applyFont="1" applyFill="1" applyAlignment="1" applyProtection="1">
      <alignment horizontal="right" vertical="center"/>
      <protection hidden="1"/>
    </xf>
    <xf numFmtId="0" fontId="16" fillId="0" borderId="1" xfId="53" applyFont="1" applyBorder="1" applyAlignment="1" applyProtection="1">
      <alignment horizontal="center" vertical="center"/>
      <protection hidden="1"/>
    </xf>
    <xf numFmtId="0" fontId="16" fillId="0" borderId="3" xfId="53" applyFont="1" applyBorder="1" applyAlignment="1" applyProtection="1">
      <alignment horizontal="center" vertical="center"/>
      <protection hidden="1"/>
    </xf>
    <xf numFmtId="49" fontId="4" fillId="0" borderId="0" xfId="53" applyNumberFormat="1" applyFont="1" applyAlignment="1" applyProtection="1">
      <alignment horizontal="right" vertical="center"/>
      <protection hidden="1"/>
    </xf>
    <xf numFmtId="49" fontId="4" fillId="0" borderId="0" xfId="53" applyNumberFormat="1" applyFont="1" applyAlignment="1" applyProtection="1">
      <alignment horizontal="center" vertical="center"/>
      <protection hidden="1"/>
    </xf>
    <xf numFmtId="164" fontId="4" fillId="0" borderId="0" xfId="53" applyNumberFormat="1" applyFont="1" applyAlignment="1" applyProtection="1">
      <alignment horizontal="center" vertical="center"/>
      <protection hidden="1"/>
    </xf>
    <xf numFmtId="0" fontId="17" fillId="0" borderId="4" xfId="53" applyFont="1" applyBorder="1" applyAlignment="1" applyProtection="1">
      <alignment horizontal="center" vertical="center"/>
      <protection hidden="1"/>
    </xf>
    <xf numFmtId="0" fontId="18" fillId="0" borderId="0" xfId="53" applyFont="1" applyAlignment="1" applyProtection="1">
      <alignment horizontal="center" vertical="center"/>
      <protection hidden="1"/>
    </xf>
    <xf numFmtId="0" fontId="19" fillId="0" borderId="0" xfId="53" applyFont="1" applyAlignment="1" applyProtection="1">
      <alignment horizontal="center" vertical="center"/>
      <protection hidden="1"/>
    </xf>
    <xf numFmtId="0" fontId="20" fillId="18" borderId="0" xfId="53" applyFont="1" applyFill="1" applyAlignment="1" applyProtection="1">
      <alignment vertical="center"/>
      <protection locked="0"/>
    </xf>
    <xf numFmtId="0" fontId="3" fillId="0" borderId="0" xfId="57"/>
    <xf numFmtId="0" fontId="4" fillId="0" borderId="0" xfId="57" applyFont="1"/>
    <xf numFmtId="0" fontId="15" fillId="18" borderId="0" xfId="53" applyFont="1" applyFill="1" applyProtection="1">
      <protection hidden="1"/>
    </xf>
    <xf numFmtId="0" fontId="14" fillId="18" borderId="0" xfId="53" applyFont="1" applyFill="1" applyProtection="1">
      <protection hidden="1"/>
    </xf>
    <xf numFmtId="0" fontId="14" fillId="0" borderId="0" xfId="57" applyFont="1"/>
    <xf numFmtId="0" fontId="14" fillId="0" borderId="0" xfId="53" applyFont="1" applyProtection="1">
      <protection hidden="1"/>
    </xf>
    <xf numFmtId="0" fontId="15" fillId="0" borderId="0" xfId="53" applyFont="1" applyAlignment="1" applyProtection="1">
      <alignment horizontal="right"/>
      <protection hidden="1"/>
    </xf>
    <xf numFmtId="0" fontId="14" fillId="0" borderId="0" xfId="53" applyFont="1" applyAlignment="1" applyProtection="1">
      <alignment horizontal="right"/>
      <protection hidden="1"/>
    </xf>
    <xf numFmtId="0" fontId="14" fillId="0" borderId="0" xfId="53" applyFont="1" applyProtection="1">
      <protection locked="0"/>
    </xf>
    <xf numFmtId="0" fontId="14" fillId="0" borderId="5" xfId="53" applyFont="1" applyBorder="1" applyProtection="1">
      <protection locked="0"/>
    </xf>
    <xf numFmtId="0" fontId="14" fillId="18" borderId="5" xfId="53" applyFont="1" applyFill="1" applyBorder="1" applyProtection="1">
      <protection locked="0"/>
    </xf>
    <xf numFmtId="20" fontId="15" fillId="18" borderId="0" xfId="53" applyNumberFormat="1" applyFont="1" applyFill="1" applyProtection="1">
      <protection hidden="1"/>
    </xf>
    <xf numFmtId="20" fontId="14" fillId="18" borderId="0" xfId="53" applyNumberFormat="1" applyFont="1" applyFill="1" applyProtection="1">
      <protection hidden="1"/>
    </xf>
    <xf numFmtId="0" fontId="21" fillId="22" borderId="5" xfId="53" applyFont="1" applyFill="1" applyBorder="1" applyProtection="1">
      <protection hidden="1"/>
    </xf>
    <xf numFmtId="0" fontId="14" fillId="23" borderId="5" xfId="53" applyFont="1" applyFill="1" applyBorder="1" applyProtection="1">
      <protection hidden="1"/>
    </xf>
    <xf numFmtId="0" fontId="14" fillId="24" borderId="5" xfId="53" applyFont="1" applyFill="1" applyBorder="1" applyProtection="1">
      <protection hidden="1"/>
    </xf>
    <xf numFmtId="0" fontId="14" fillId="21" borderId="5" xfId="53" applyFont="1" applyFill="1" applyBorder="1" applyProtection="1">
      <protection locked="0"/>
    </xf>
    <xf numFmtId="0" fontId="14" fillId="25" borderId="5" xfId="0" applyFont="1" applyFill="1" applyBorder="1" applyAlignment="1">
      <alignment horizontal="center"/>
    </xf>
    <xf numFmtId="0" fontId="14" fillId="26" borderId="5" xfId="53" applyFont="1" applyFill="1" applyBorder="1" applyAlignment="1" applyProtection="1">
      <alignment horizontal="center"/>
      <protection locked="0"/>
    </xf>
    <xf numFmtId="0" fontId="14" fillId="18" borderId="5" xfId="53" applyFont="1" applyFill="1" applyBorder="1" applyProtection="1">
      <protection hidden="1"/>
    </xf>
    <xf numFmtId="0" fontId="14" fillId="0" borderId="5" xfId="53" applyFont="1" applyBorder="1" applyProtection="1">
      <protection hidden="1"/>
    </xf>
    <xf numFmtId="49" fontId="22" fillId="18" borderId="1" xfId="53" applyNumberFormat="1" applyFont="1" applyFill="1" applyBorder="1" applyAlignment="1" applyProtection="1">
      <alignment horizontal="center" vertical="center"/>
      <protection locked="0"/>
    </xf>
    <xf numFmtId="49" fontId="22" fillId="18" borderId="3" xfId="53" applyNumberFormat="1" applyFont="1" applyFill="1" applyBorder="1" applyAlignment="1" applyProtection="1">
      <alignment horizontal="center" vertical="center"/>
      <protection locked="0"/>
    </xf>
    <xf numFmtId="49" fontId="21" fillId="18" borderId="3" xfId="53" applyNumberFormat="1" applyFont="1" applyFill="1" applyBorder="1" applyAlignment="1" applyProtection="1">
      <alignment horizontal="center" vertical="center"/>
      <protection locked="0"/>
    </xf>
    <xf numFmtId="49" fontId="21" fillId="18" borderId="4" xfId="53" applyNumberFormat="1" applyFont="1" applyFill="1" applyBorder="1" applyAlignment="1" applyProtection="1">
      <alignment horizontal="center" vertical="center"/>
      <protection locked="0"/>
    </xf>
    <xf numFmtId="49" fontId="14" fillId="18" borderId="7" xfId="53" applyNumberFormat="1" applyFont="1" applyFill="1" applyBorder="1" applyAlignment="1" applyProtection="1">
      <alignment horizontal="center" vertical="center"/>
      <protection locked="0"/>
    </xf>
    <xf numFmtId="0" fontId="15" fillId="18" borderId="1" xfId="53" applyFont="1" applyFill="1" applyBorder="1" applyAlignment="1" applyProtection="1">
      <alignment horizontal="center" vertical="center"/>
      <protection hidden="1"/>
    </xf>
    <xf numFmtId="49" fontId="22" fillId="18" borderId="7" xfId="53" applyNumberFormat="1" applyFont="1" applyFill="1" applyBorder="1" applyAlignment="1" applyProtection="1">
      <alignment horizontal="center" vertical="center"/>
      <protection locked="0"/>
    </xf>
    <xf numFmtId="164" fontId="4" fillId="28" borderId="3" xfId="53" applyNumberFormat="1" applyFont="1" applyFill="1" applyBorder="1" applyAlignment="1" applyProtection="1">
      <alignment horizontal="right" vertical="center"/>
      <protection hidden="1"/>
    </xf>
    <xf numFmtId="0" fontId="4" fillId="19" borderId="7" xfId="53" applyFont="1" applyFill="1" applyBorder="1" applyAlignment="1" applyProtection="1">
      <alignment horizontal="center"/>
      <protection hidden="1"/>
    </xf>
    <xf numFmtId="0" fontId="4" fillId="19" borderId="3" xfId="53" applyFont="1" applyFill="1" applyBorder="1" applyAlignment="1" applyProtection="1">
      <alignment horizontal="center"/>
      <protection hidden="1"/>
    </xf>
    <xf numFmtId="0" fontId="3" fillId="0" borderId="16" xfId="53" applyBorder="1" applyProtection="1">
      <protection hidden="1"/>
    </xf>
    <xf numFmtId="164" fontId="4" fillId="0" borderId="16" xfId="53" applyNumberFormat="1" applyFont="1" applyBorder="1" applyAlignment="1" applyProtection="1">
      <alignment horizontal="right" vertical="center"/>
      <protection hidden="1"/>
    </xf>
    <xf numFmtId="0" fontId="7" fillId="0" borderId="17" xfId="53" applyFont="1" applyBorder="1" applyProtection="1">
      <protection hidden="1"/>
    </xf>
    <xf numFmtId="0" fontId="6" fillId="0" borderId="16" xfId="53" applyFont="1" applyBorder="1" applyAlignment="1" applyProtection="1">
      <alignment horizontal="center"/>
      <protection hidden="1"/>
    </xf>
    <xf numFmtId="165" fontId="4" fillId="19" borderId="16" xfId="53" applyNumberFormat="1" applyFont="1" applyFill="1" applyBorder="1" applyAlignment="1">
      <alignment vertical="center"/>
    </xf>
    <xf numFmtId="164" fontId="27" fillId="17" borderId="1" xfId="53" applyNumberFormat="1" applyFont="1" applyFill="1" applyBorder="1" applyAlignment="1" applyProtection="1">
      <alignment horizontal="right" vertical="center"/>
      <protection hidden="1"/>
    </xf>
    <xf numFmtId="164" fontId="28" fillId="17" borderId="3" xfId="53" applyNumberFormat="1" applyFont="1" applyFill="1" applyBorder="1" applyAlignment="1" applyProtection="1">
      <alignment horizontal="center"/>
      <protection hidden="1"/>
    </xf>
    <xf numFmtId="164" fontId="29" fillId="17" borderId="3" xfId="53" applyNumberFormat="1" applyFont="1" applyFill="1" applyBorder="1" applyAlignment="1" applyProtection="1">
      <alignment horizontal="right" vertical="center"/>
      <protection hidden="1"/>
    </xf>
    <xf numFmtId="164" fontId="4" fillId="0" borderId="3" xfId="53" applyNumberFormat="1" applyFont="1" applyBorder="1" applyAlignment="1" applyProtection="1">
      <alignment horizontal="center" vertical="center"/>
      <protection hidden="1"/>
    </xf>
    <xf numFmtId="165" fontId="4" fillId="19" borderId="3" xfId="53" applyNumberFormat="1" applyFont="1" applyFill="1" applyBorder="1" applyAlignment="1">
      <alignment horizontal="center" vertical="center"/>
    </xf>
    <xf numFmtId="49" fontId="26" fillId="0" borderId="4" xfId="53" applyNumberFormat="1" applyFont="1" applyBorder="1" applyAlignment="1" applyProtection="1">
      <alignment horizontal="center" vertical="center"/>
      <protection hidden="1"/>
    </xf>
    <xf numFmtId="0" fontId="30" fillId="0" borderId="1" xfId="53" applyFont="1" applyBorder="1" applyAlignment="1" applyProtection="1">
      <alignment horizontal="center" vertical="center"/>
      <protection hidden="1"/>
    </xf>
    <xf numFmtId="164" fontId="4" fillId="16" borderId="9" xfId="53" applyNumberFormat="1" applyFont="1" applyFill="1" applyBorder="1" applyAlignment="1" applyProtection="1">
      <alignment horizontal="center" vertical="center"/>
      <protection locked="0"/>
    </xf>
    <xf numFmtId="164" fontId="4" fillId="0" borderId="12" xfId="53" applyNumberFormat="1" applyFont="1" applyBorder="1" applyAlignment="1" applyProtection="1">
      <alignment horizontal="right" vertical="center"/>
      <protection hidden="1"/>
    </xf>
    <xf numFmtId="0" fontId="6" fillId="0" borderId="3" xfId="53" applyFont="1" applyBorder="1" applyAlignment="1" applyProtection="1">
      <alignment horizontal="center" vertical="center"/>
      <protection hidden="1"/>
    </xf>
    <xf numFmtId="0" fontId="5" fillId="0" borderId="7" xfId="53" applyFont="1" applyBorder="1" applyProtection="1">
      <protection hidden="1"/>
    </xf>
    <xf numFmtId="0" fontId="5" fillId="0" borderId="8" xfId="53" applyFont="1" applyBorder="1" applyProtection="1">
      <protection hidden="1"/>
    </xf>
    <xf numFmtId="49" fontId="14" fillId="27" borderId="9" xfId="53" applyNumberFormat="1" applyFont="1" applyFill="1" applyBorder="1" applyAlignment="1" applyProtection="1">
      <alignment vertical="center"/>
      <protection locked="0"/>
    </xf>
    <xf numFmtId="49" fontId="14" fillId="27" borderId="0" xfId="53" applyNumberFormat="1" applyFont="1" applyFill="1" applyAlignment="1" applyProtection="1">
      <alignment vertical="center"/>
      <protection locked="0"/>
    </xf>
    <xf numFmtId="49" fontId="15" fillId="29" borderId="1" xfId="53" applyNumberFormat="1" applyFont="1" applyFill="1" applyBorder="1" applyAlignment="1" applyProtection="1">
      <alignment horizontal="center" vertical="center"/>
      <protection locked="0"/>
    </xf>
    <xf numFmtId="49" fontId="15" fillId="29" borderId="3" xfId="53" applyNumberFormat="1" applyFont="1" applyFill="1" applyBorder="1" applyAlignment="1" applyProtection="1">
      <alignment horizontal="center" vertical="center"/>
      <protection locked="0"/>
    </xf>
    <xf numFmtId="49" fontId="14" fillId="29" borderId="3" xfId="53" applyNumberFormat="1" applyFont="1" applyFill="1" applyBorder="1" applyAlignment="1" applyProtection="1">
      <alignment horizontal="center" vertical="center"/>
      <protection locked="0"/>
    </xf>
    <xf numFmtId="49" fontId="14" fillId="29" borderId="4" xfId="53" applyNumberFormat="1" applyFont="1" applyFill="1" applyBorder="1" applyAlignment="1" applyProtection="1">
      <alignment horizontal="center" vertical="center"/>
      <protection locked="0"/>
    </xf>
    <xf numFmtId="49" fontId="14" fillId="18" borderId="9" xfId="53" applyNumberFormat="1" applyFont="1" applyFill="1" applyBorder="1" applyAlignment="1" applyProtection="1">
      <alignment horizontal="center" vertical="center"/>
      <protection locked="0"/>
    </xf>
    <xf numFmtId="49" fontId="14" fillId="18" borderId="0" xfId="53" applyNumberFormat="1" applyFont="1" applyFill="1" applyAlignment="1" applyProtection="1">
      <alignment horizontal="center" vertical="center"/>
      <protection locked="0"/>
    </xf>
    <xf numFmtId="49" fontId="14" fillId="18" borderId="11" xfId="53" applyNumberFormat="1" applyFont="1" applyFill="1" applyBorder="1" applyAlignment="1" applyProtection="1">
      <alignment horizontal="center" vertical="center"/>
      <protection locked="0"/>
    </xf>
    <xf numFmtId="49" fontId="14" fillId="18" borderId="2" xfId="53" applyNumberFormat="1" applyFont="1" applyFill="1" applyBorder="1" applyAlignment="1" applyProtection="1">
      <alignment horizontal="center" vertical="center"/>
      <protection locked="0"/>
    </xf>
    <xf numFmtId="49" fontId="15" fillId="30" borderId="1" xfId="53" applyNumberFormat="1" applyFont="1" applyFill="1" applyBorder="1" applyAlignment="1" applyProtection="1">
      <alignment horizontal="center" vertical="center"/>
      <protection locked="0"/>
    </xf>
    <xf numFmtId="49" fontId="15" fillId="30" borderId="3" xfId="53" applyNumberFormat="1" applyFont="1" applyFill="1" applyBorder="1" applyAlignment="1" applyProtection="1">
      <alignment horizontal="center" vertical="center"/>
      <protection locked="0"/>
    </xf>
    <xf numFmtId="49" fontId="14" fillId="30" borderId="3" xfId="53" applyNumberFormat="1" applyFont="1" applyFill="1" applyBorder="1" applyAlignment="1" applyProtection="1">
      <alignment horizontal="center" vertical="center"/>
      <protection locked="0"/>
    </xf>
    <xf numFmtId="49" fontId="14" fillId="30" borderId="4" xfId="53" applyNumberFormat="1" applyFont="1" applyFill="1" applyBorder="1" applyAlignment="1" applyProtection="1">
      <alignment horizontal="center" vertical="center"/>
      <protection locked="0"/>
    </xf>
    <xf numFmtId="49" fontId="15" fillId="30" borderId="7" xfId="53" applyNumberFormat="1" applyFont="1" applyFill="1" applyBorder="1" applyAlignment="1" applyProtection="1">
      <alignment horizontal="center" vertical="center"/>
      <protection locked="0"/>
    </xf>
    <xf numFmtId="49" fontId="14" fillId="30" borderId="8" xfId="53" applyNumberFormat="1" applyFont="1" applyFill="1" applyBorder="1" applyAlignment="1" applyProtection="1">
      <alignment horizontal="center" vertical="center"/>
      <protection locked="0"/>
    </xf>
    <xf numFmtId="164" fontId="4" fillId="31" borderId="3" xfId="53" applyNumberFormat="1" applyFont="1" applyFill="1" applyBorder="1" applyAlignment="1" applyProtection="1">
      <alignment horizontal="right" vertical="center"/>
      <protection hidden="1"/>
    </xf>
    <xf numFmtId="166" fontId="36" fillId="0" borderId="7" xfId="53" applyNumberFormat="1" applyFont="1" applyBorder="1" applyAlignment="1" applyProtection="1">
      <alignment horizontal="center"/>
      <protection hidden="1"/>
    </xf>
    <xf numFmtId="166" fontId="36" fillId="0" borderId="3" xfId="53" applyNumberFormat="1" applyFont="1" applyBorder="1" applyAlignment="1" applyProtection="1">
      <alignment horizontal="center"/>
      <protection hidden="1"/>
    </xf>
    <xf numFmtId="0" fontId="14" fillId="32" borderId="5" xfId="53" applyFont="1" applyFill="1" applyBorder="1" applyProtection="1">
      <protection locked="0"/>
    </xf>
    <xf numFmtId="0" fontId="6" fillId="0" borderId="3" xfId="53" applyFont="1" applyBorder="1" applyAlignment="1" applyProtection="1">
      <alignment horizontal="center" vertical="center"/>
      <protection hidden="1"/>
    </xf>
    <xf numFmtId="14" fontId="8" fillId="0" borderId="2" xfId="53" applyNumberFormat="1" applyFont="1" applyBorder="1" applyAlignment="1" applyProtection="1">
      <alignment horizontal="center"/>
      <protection locked="0"/>
    </xf>
    <xf numFmtId="14" fontId="8" fillId="0" borderId="0" xfId="53" applyNumberFormat="1" applyFont="1" applyAlignment="1" applyProtection="1">
      <alignment horizontal="center"/>
      <protection locked="0"/>
    </xf>
    <xf numFmtId="0" fontId="10" fillId="16" borderId="4" xfId="53" applyFont="1" applyFill="1" applyBorder="1" applyAlignment="1" applyProtection="1">
      <alignment horizontal="center" vertical="center"/>
      <protection hidden="1"/>
    </xf>
    <xf numFmtId="164" fontId="28" fillId="17" borderId="3" xfId="53" applyNumberFormat="1" applyFont="1" applyFill="1" applyBorder="1" applyAlignment="1" applyProtection="1">
      <alignment horizontal="center" vertical="top"/>
      <protection hidden="1"/>
    </xf>
    <xf numFmtId="0" fontId="13" fillId="0" borderId="1" xfId="53" applyFont="1" applyBorder="1" applyAlignment="1" applyProtection="1">
      <alignment horizontal="center" vertical="center"/>
      <protection hidden="1"/>
    </xf>
    <xf numFmtId="0" fontId="5" fillId="0" borderId="0" xfId="53" applyFont="1" applyAlignment="1" applyProtection="1">
      <alignment horizontal="center"/>
      <protection hidden="1"/>
    </xf>
    <xf numFmtId="0" fontId="5" fillId="0" borderId="7" xfId="53" applyFont="1" applyBorder="1" applyAlignment="1" applyProtection="1">
      <alignment horizontal="center"/>
      <protection hidden="1"/>
    </xf>
    <xf numFmtId="0" fontId="6" fillId="0" borderId="1" xfId="53" applyFont="1" applyBorder="1" applyAlignment="1" applyProtection="1">
      <alignment horizontal="center" vertical="center" textRotation="90"/>
      <protection hidden="1"/>
    </xf>
    <xf numFmtId="0" fontId="3" fillId="16" borderId="1" xfId="53" applyFill="1" applyBorder="1" applyAlignment="1" applyProtection="1">
      <alignment horizontal="center" vertical="center" textRotation="90"/>
      <protection hidden="1"/>
    </xf>
    <xf numFmtId="0" fontId="6" fillId="0" borderId="7" xfId="53" applyFont="1" applyBorder="1" applyAlignment="1" applyProtection="1">
      <alignment horizontal="center" vertical="center"/>
      <protection hidden="1"/>
    </xf>
    <xf numFmtId="0" fontId="6" fillId="0" borderId="16" xfId="53" applyFont="1" applyBorder="1" applyAlignment="1" applyProtection="1">
      <alignment horizontal="center" vertical="top"/>
      <protection hidden="1"/>
    </xf>
    <xf numFmtId="0" fontId="11" fillId="0" borderId="1" xfId="53" applyFont="1" applyBorder="1" applyAlignment="1" applyProtection="1">
      <alignment horizontal="center" vertical="top"/>
      <protection hidden="1"/>
    </xf>
    <xf numFmtId="0" fontId="11" fillId="0" borderId="6" xfId="53" applyFont="1" applyBorder="1" applyAlignment="1" applyProtection="1">
      <alignment horizontal="center"/>
      <protection hidden="1"/>
    </xf>
    <xf numFmtId="0" fontId="13" fillId="0" borderId="5" xfId="53" applyFont="1" applyBorder="1" applyAlignment="1" applyProtection="1">
      <alignment horizontal="center" vertical="center"/>
      <protection hidden="1"/>
    </xf>
    <xf numFmtId="0" fontId="15" fillId="20" borderId="5" xfId="53" applyFont="1" applyFill="1" applyBorder="1" applyAlignment="1" applyProtection="1">
      <alignment horizontal="center" vertical="center"/>
      <protection hidden="1"/>
    </xf>
    <xf numFmtId="0" fontId="15" fillId="20" borderId="5" xfId="53" applyFont="1" applyFill="1" applyBorder="1" applyAlignment="1" applyProtection="1">
      <alignment horizontal="center" vertical="center"/>
      <protection locked="0"/>
    </xf>
    <xf numFmtId="0" fontId="21" fillId="21" borderId="5" xfId="53" applyFont="1" applyFill="1" applyBorder="1" applyAlignment="1" applyProtection="1">
      <alignment horizontal="center"/>
      <protection hidden="1"/>
    </xf>
    <xf numFmtId="0" fontId="13" fillId="0" borderId="4" xfId="53" applyFont="1" applyBorder="1" applyAlignment="1" applyProtection="1">
      <alignment horizontal="center" vertical="center"/>
      <protection hidden="1"/>
    </xf>
    <xf numFmtId="0" fontId="13" fillId="0" borderId="10" xfId="53" applyFont="1" applyBorder="1" applyAlignment="1" applyProtection="1">
      <alignment horizontal="center" vertical="center"/>
      <protection hidden="1"/>
    </xf>
    <xf numFmtId="49" fontId="33" fillId="18" borderId="7" xfId="53" applyNumberFormat="1" applyFont="1" applyFill="1" applyBorder="1" applyAlignment="1" applyProtection="1">
      <alignment horizontal="center" vertical="center"/>
      <protection locked="0"/>
    </xf>
    <xf numFmtId="49" fontId="15" fillId="29" borderId="13" xfId="53" applyNumberFormat="1" applyFont="1" applyFill="1" applyBorder="1" applyAlignment="1" applyProtection="1">
      <alignment horizontal="center" vertical="center"/>
      <protection locked="0"/>
    </xf>
    <xf numFmtId="49" fontId="15" fillId="29" borderId="14" xfId="53" applyNumberFormat="1" applyFont="1" applyFill="1" applyBorder="1" applyAlignment="1" applyProtection="1">
      <alignment horizontal="center" vertical="center"/>
      <protection locked="0"/>
    </xf>
    <xf numFmtId="49" fontId="15" fillId="29" borderId="15" xfId="53" applyNumberFormat="1" applyFont="1" applyFill="1" applyBorder="1" applyAlignment="1" applyProtection="1">
      <alignment horizontal="center" vertical="center"/>
      <protection locked="0"/>
    </xf>
    <xf numFmtId="49" fontId="15" fillId="18" borderId="13" xfId="53" applyNumberFormat="1" applyFont="1" applyFill="1" applyBorder="1" applyAlignment="1" applyProtection="1">
      <alignment horizontal="center" vertical="center"/>
      <protection locked="0"/>
    </xf>
    <xf numFmtId="49" fontId="15" fillId="18" borderId="14" xfId="53" applyNumberFormat="1" applyFont="1" applyFill="1" applyBorder="1" applyAlignment="1" applyProtection="1">
      <alignment horizontal="center" vertical="center"/>
      <protection locked="0"/>
    </xf>
    <xf numFmtId="49" fontId="15" fillId="18" borderId="15" xfId="53" applyNumberFormat="1" applyFont="1" applyFill="1" applyBorder="1" applyAlignment="1" applyProtection="1">
      <alignment horizontal="center" vertical="center"/>
      <protection locked="0"/>
    </xf>
    <xf numFmtId="49" fontId="15" fillId="18" borderId="9" xfId="53" applyNumberFormat="1" applyFont="1" applyFill="1" applyBorder="1" applyAlignment="1" applyProtection="1">
      <alignment horizontal="center" vertical="center"/>
      <protection locked="0"/>
    </xf>
    <xf numFmtId="49" fontId="15" fillId="18" borderId="0" xfId="53" applyNumberFormat="1" applyFont="1" applyFill="1" applyAlignment="1" applyProtection="1">
      <alignment horizontal="center" vertical="center"/>
      <protection locked="0"/>
    </xf>
    <xf numFmtId="49" fontId="15" fillId="18" borderId="7" xfId="53" applyNumberFormat="1" applyFont="1" applyFill="1" applyBorder="1" applyAlignment="1" applyProtection="1">
      <alignment horizontal="center" vertical="center"/>
      <protection locked="0"/>
    </xf>
    <xf numFmtId="49" fontId="14" fillId="18" borderId="9" xfId="53" applyNumberFormat="1" applyFont="1" applyFill="1" applyBorder="1" applyAlignment="1" applyProtection="1">
      <alignment horizontal="center" vertical="center"/>
      <protection locked="0"/>
    </xf>
    <xf numFmtId="49" fontId="14" fillId="18" borderId="0" xfId="53" applyNumberFormat="1" applyFont="1" applyFill="1" applyAlignment="1" applyProtection="1">
      <alignment horizontal="center" vertical="center"/>
      <protection locked="0"/>
    </xf>
    <xf numFmtId="49" fontId="14" fillId="18" borderId="7" xfId="53" applyNumberFormat="1" applyFont="1" applyFill="1" applyBorder="1" applyAlignment="1" applyProtection="1">
      <alignment horizontal="center" vertical="center"/>
      <protection locked="0"/>
    </xf>
    <xf numFmtId="49" fontId="14" fillId="18" borderId="11" xfId="53" applyNumberFormat="1" applyFont="1" applyFill="1" applyBorder="1" applyAlignment="1" applyProtection="1">
      <alignment horizontal="center" vertical="center"/>
      <protection locked="0"/>
    </xf>
    <xf numFmtId="49" fontId="14" fillId="18" borderId="2" xfId="53" applyNumberFormat="1" applyFont="1" applyFill="1" applyBorder="1" applyAlignment="1" applyProtection="1">
      <alignment horizontal="center" vertical="center"/>
      <protection locked="0"/>
    </xf>
    <xf numFmtId="49" fontId="14" fillId="18" borderId="8" xfId="53" applyNumberFormat="1" applyFont="1" applyFill="1" applyBorder="1" applyAlignment="1" applyProtection="1">
      <alignment horizontal="center" vertical="center"/>
      <protection locked="0"/>
    </xf>
    <xf numFmtId="49" fontId="35" fillId="18" borderId="13" xfId="53" applyNumberFormat="1" applyFont="1" applyFill="1" applyBorder="1" applyAlignment="1" applyProtection="1">
      <alignment horizontal="center" vertical="center"/>
      <protection locked="0"/>
    </xf>
    <xf numFmtId="49" fontId="35" fillId="18" borderId="14" xfId="53" applyNumberFormat="1" applyFont="1" applyFill="1" applyBorder="1" applyAlignment="1" applyProtection="1">
      <alignment horizontal="center" vertical="center"/>
      <protection locked="0"/>
    </xf>
    <xf numFmtId="49" fontId="35" fillId="18" borderId="15" xfId="53" applyNumberFormat="1" applyFont="1" applyFill="1" applyBorder="1" applyAlignment="1" applyProtection="1">
      <alignment horizontal="center" vertical="center"/>
      <protection locked="0"/>
    </xf>
    <xf numFmtId="49" fontId="35" fillId="18" borderId="9" xfId="53" applyNumberFormat="1" applyFont="1" applyFill="1" applyBorder="1" applyAlignment="1" applyProtection="1">
      <alignment horizontal="center" vertical="center"/>
      <protection locked="0"/>
    </xf>
    <xf numFmtId="49" fontId="35" fillId="18" borderId="0" xfId="53" applyNumberFormat="1" applyFont="1" applyFill="1" applyAlignment="1" applyProtection="1">
      <alignment horizontal="center" vertical="center"/>
      <protection locked="0"/>
    </xf>
    <xf numFmtId="49" fontId="35" fillId="18" borderId="7" xfId="53" applyNumberFormat="1" applyFont="1" applyFill="1" applyBorder="1" applyAlignment="1" applyProtection="1">
      <alignment horizontal="center" vertical="center"/>
      <protection locked="0"/>
    </xf>
    <xf numFmtId="49" fontId="35" fillId="18" borderId="11" xfId="53" applyNumberFormat="1" applyFont="1" applyFill="1" applyBorder="1" applyAlignment="1" applyProtection="1">
      <alignment horizontal="center" vertical="center"/>
      <protection locked="0"/>
    </xf>
    <xf numFmtId="49" fontId="35" fillId="18" borderId="2" xfId="53" applyNumberFormat="1" applyFont="1" applyFill="1" applyBorder="1" applyAlignment="1" applyProtection="1">
      <alignment horizontal="center" vertical="center"/>
      <protection locked="0"/>
    </xf>
    <xf numFmtId="49" fontId="35" fillId="18" borderId="8" xfId="53" applyNumberFormat="1" applyFont="1" applyFill="1" applyBorder="1" applyAlignment="1" applyProtection="1">
      <alignment horizontal="center" vertical="center"/>
      <protection locked="0"/>
    </xf>
    <xf numFmtId="49" fontId="33" fillId="18" borderId="9" xfId="53" applyNumberFormat="1" applyFont="1" applyFill="1" applyBorder="1" applyAlignment="1" applyProtection="1">
      <alignment horizontal="center" vertical="center"/>
      <protection locked="0"/>
    </xf>
    <xf numFmtId="49" fontId="33" fillId="18" borderId="0" xfId="53" applyNumberFormat="1" applyFont="1" applyFill="1" applyAlignment="1" applyProtection="1">
      <alignment horizontal="center" vertical="center"/>
      <protection locked="0"/>
    </xf>
    <xf numFmtId="49" fontId="34" fillId="18" borderId="13" xfId="53" applyNumberFormat="1" applyFont="1" applyFill="1" applyBorder="1" applyAlignment="1" applyProtection="1">
      <alignment horizontal="center" vertical="center"/>
      <protection locked="0"/>
    </xf>
    <xf numFmtId="49" fontId="34" fillId="18" borderId="14" xfId="53" applyNumberFormat="1" applyFont="1" applyFill="1" applyBorder="1" applyAlignment="1" applyProtection="1">
      <alignment horizontal="center" vertical="center"/>
      <protection locked="0"/>
    </xf>
    <xf numFmtId="49" fontId="34" fillId="18" borderId="15" xfId="53" applyNumberFormat="1" applyFont="1" applyFill="1" applyBorder="1" applyAlignment="1" applyProtection="1">
      <alignment horizontal="center" vertical="center"/>
      <protection locked="0"/>
    </xf>
    <xf numFmtId="49" fontId="34" fillId="18" borderId="9" xfId="53" applyNumberFormat="1" applyFont="1" applyFill="1" applyBorder="1" applyAlignment="1" applyProtection="1">
      <alignment horizontal="center" vertical="center"/>
      <protection locked="0"/>
    </xf>
    <xf numFmtId="49" fontId="34" fillId="18" borderId="0" xfId="53" applyNumberFormat="1" applyFont="1" applyFill="1" applyAlignment="1" applyProtection="1">
      <alignment horizontal="center" vertical="center"/>
      <protection locked="0"/>
    </xf>
    <xf numFmtId="49" fontId="34" fillId="18" borderId="7" xfId="53" applyNumberFormat="1" applyFont="1" applyFill="1" applyBorder="1" applyAlignment="1" applyProtection="1">
      <alignment horizontal="center" vertical="center"/>
      <protection locked="0"/>
    </xf>
    <xf numFmtId="49" fontId="34" fillId="18" borderId="11" xfId="53" applyNumberFormat="1" applyFont="1" applyFill="1" applyBorder="1" applyAlignment="1" applyProtection="1">
      <alignment horizontal="center" vertical="center"/>
      <protection locked="0"/>
    </xf>
    <xf numFmtId="49" fontId="34" fillId="18" borderId="2" xfId="53" applyNumberFormat="1" applyFont="1" applyFill="1" applyBorder="1" applyAlignment="1" applyProtection="1">
      <alignment horizontal="center" vertical="center"/>
      <protection locked="0"/>
    </xf>
    <xf numFmtId="49" fontId="34" fillId="18" borderId="8" xfId="53" applyNumberFormat="1" applyFont="1" applyFill="1" applyBorder="1" applyAlignment="1" applyProtection="1">
      <alignment horizontal="center" vertical="center"/>
      <protection locked="0"/>
    </xf>
    <xf numFmtId="49" fontId="14" fillId="27" borderId="9" xfId="53" applyNumberFormat="1" applyFont="1" applyFill="1" applyBorder="1" applyAlignment="1" applyProtection="1">
      <alignment horizontal="center" vertical="center"/>
      <protection locked="0"/>
    </xf>
    <xf numFmtId="49" fontId="14" fillId="27" borderId="0" xfId="53" applyNumberFormat="1" applyFont="1" applyFill="1" applyAlignment="1" applyProtection="1">
      <alignment horizontal="center" vertical="center"/>
      <protection locked="0"/>
    </xf>
    <xf numFmtId="49" fontId="14" fillId="27" borderId="7" xfId="53" applyNumberFormat="1" applyFont="1" applyFill="1" applyBorder="1" applyAlignment="1" applyProtection="1">
      <alignment horizontal="center" vertical="center"/>
      <protection locked="0"/>
    </xf>
    <xf numFmtId="49" fontId="22" fillId="18" borderId="9" xfId="53" applyNumberFormat="1" applyFont="1" applyFill="1" applyBorder="1" applyAlignment="1" applyProtection="1">
      <alignment horizontal="center" vertical="center"/>
      <protection locked="0"/>
    </xf>
    <xf numFmtId="49" fontId="22" fillId="18" borderId="7" xfId="53" applyNumberFormat="1" applyFont="1" applyFill="1" applyBorder="1" applyAlignment="1" applyProtection="1">
      <alignment horizontal="center" vertical="center"/>
      <protection locked="0"/>
    </xf>
    <xf numFmtId="49" fontId="26" fillId="0" borderId="11" xfId="53" applyNumberFormat="1" applyFont="1" applyBorder="1" applyAlignment="1" applyProtection="1">
      <alignment horizontal="center" vertical="center"/>
      <protection hidden="1"/>
    </xf>
    <xf numFmtId="49" fontId="26" fillId="0" borderId="8" xfId="53" applyNumberFormat="1" applyFont="1" applyBorder="1" applyAlignment="1" applyProtection="1">
      <alignment horizontal="center" vertical="center"/>
      <protection hidden="1"/>
    </xf>
    <xf numFmtId="0" fontId="23" fillId="18" borderId="13" xfId="53" applyFont="1" applyFill="1" applyBorder="1" applyAlignment="1" applyProtection="1">
      <alignment horizontal="center" vertical="center"/>
      <protection hidden="1"/>
    </xf>
    <xf numFmtId="0" fontId="23" fillId="18" borderId="14" xfId="53" applyFont="1" applyFill="1" applyBorder="1" applyAlignment="1" applyProtection="1">
      <alignment horizontal="center" vertical="center"/>
      <protection hidden="1"/>
    </xf>
    <xf numFmtId="0" fontId="23" fillId="18" borderId="15" xfId="53" applyFont="1" applyFill="1" applyBorder="1" applyAlignment="1" applyProtection="1">
      <alignment horizontal="center" vertical="center"/>
      <protection hidden="1"/>
    </xf>
    <xf numFmtId="0" fontId="23" fillId="18" borderId="9" xfId="53" applyFont="1" applyFill="1" applyBorder="1" applyAlignment="1" applyProtection="1">
      <alignment horizontal="center" vertical="center"/>
      <protection hidden="1"/>
    </xf>
    <xf numFmtId="0" fontId="23" fillId="18" borderId="0" xfId="53" applyFont="1" applyFill="1" applyAlignment="1" applyProtection="1">
      <alignment horizontal="center" vertical="center"/>
      <protection hidden="1"/>
    </xf>
    <xf numFmtId="0" fontId="23" fillId="18" borderId="7" xfId="53" applyFont="1" applyFill="1" applyBorder="1" applyAlignment="1" applyProtection="1">
      <alignment horizontal="center" vertical="center"/>
      <protection hidden="1"/>
    </xf>
    <xf numFmtId="0" fontId="24" fillId="18" borderId="9" xfId="53" applyFont="1" applyFill="1" applyBorder="1" applyAlignment="1" applyProtection="1">
      <alignment horizontal="center" vertical="center"/>
      <protection hidden="1"/>
    </xf>
    <xf numFmtId="0" fontId="24" fillId="18" borderId="0" xfId="53" applyFont="1" applyFill="1" applyAlignment="1" applyProtection="1">
      <alignment horizontal="center" vertical="center"/>
      <protection hidden="1"/>
    </xf>
    <xf numFmtId="0" fontId="24" fillId="18" borderId="7" xfId="53" applyFont="1" applyFill="1" applyBorder="1" applyAlignment="1" applyProtection="1">
      <alignment horizontal="center" vertical="center"/>
      <protection hidden="1"/>
    </xf>
    <xf numFmtId="0" fontId="24" fillId="18" borderId="11" xfId="53" applyFont="1" applyFill="1" applyBorder="1" applyAlignment="1" applyProtection="1">
      <alignment horizontal="center" vertical="center"/>
      <protection hidden="1"/>
    </xf>
    <xf numFmtId="0" fontId="24" fillId="18" borderId="2" xfId="53" applyFont="1" applyFill="1" applyBorder="1" applyAlignment="1" applyProtection="1">
      <alignment horizontal="center" vertical="center"/>
      <protection hidden="1"/>
    </xf>
    <xf numFmtId="0" fontId="24" fillId="18" borderId="8" xfId="53" applyFont="1" applyFill="1" applyBorder="1" applyAlignment="1" applyProtection="1">
      <alignment horizontal="center" vertical="center"/>
      <protection hidden="1"/>
    </xf>
  </cellXfs>
  <cellStyles count="116">
    <cellStyle name="20 % - Akzent1 2" xfId="1" xr:uid="{00000000-0005-0000-0000-000006000000}"/>
    <cellStyle name="20 % - Akzent1 3" xfId="2" xr:uid="{00000000-0005-0000-0000-000007000000}"/>
    <cellStyle name="20 % - Akzent2 2" xfId="3" xr:uid="{00000000-0005-0000-0000-000008000000}"/>
    <cellStyle name="20 % - Akzent2 3" xfId="4" xr:uid="{00000000-0005-0000-0000-000009000000}"/>
    <cellStyle name="20 % - Akzent3 2" xfId="5" xr:uid="{00000000-0005-0000-0000-00000A000000}"/>
    <cellStyle name="20 % - Akzent3 3" xfId="6" xr:uid="{00000000-0005-0000-0000-00000B000000}"/>
    <cellStyle name="20 % - Akzent4 2" xfId="7" xr:uid="{00000000-0005-0000-0000-00000C000000}"/>
    <cellStyle name="20 % - Akzent4 3" xfId="8" xr:uid="{00000000-0005-0000-0000-00000D000000}"/>
    <cellStyle name="20 % - Akzent5 2" xfId="9" xr:uid="{00000000-0005-0000-0000-00000E000000}"/>
    <cellStyle name="20 % - Akzent5 3" xfId="10" xr:uid="{00000000-0005-0000-0000-00000F000000}"/>
    <cellStyle name="20 % - Akzent6 2" xfId="11" xr:uid="{00000000-0005-0000-0000-000010000000}"/>
    <cellStyle name="20 % - Akzent6 3" xfId="12" xr:uid="{00000000-0005-0000-0000-000011000000}"/>
    <cellStyle name="40 % - Akzent1 2" xfId="13" xr:uid="{00000000-0005-0000-0000-000012000000}"/>
    <cellStyle name="40 % - Akzent1 3" xfId="14" xr:uid="{00000000-0005-0000-0000-000013000000}"/>
    <cellStyle name="40 % - Akzent2 2" xfId="15" xr:uid="{00000000-0005-0000-0000-000014000000}"/>
    <cellStyle name="40 % - Akzent2 3" xfId="16" xr:uid="{00000000-0005-0000-0000-000015000000}"/>
    <cellStyle name="40 % - Akzent3 2" xfId="17" xr:uid="{00000000-0005-0000-0000-000016000000}"/>
    <cellStyle name="40 % - Akzent3 3" xfId="18" xr:uid="{00000000-0005-0000-0000-000017000000}"/>
    <cellStyle name="40 % - Akzent4 2" xfId="19" xr:uid="{00000000-0005-0000-0000-000018000000}"/>
    <cellStyle name="40 % - Akzent4 3" xfId="20" xr:uid="{00000000-0005-0000-0000-000019000000}"/>
    <cellStyle name="40 % - Akzent5 2" xfId="21" xr:uid="{00000000-0005-0000-0000-00001A000000}"/>
    <cellStyle name="40 % - Akzent5 3" xfId="22" xr:uid="{00000000-0005-0000-0000-00001B000000}"/>
    <cellStyle name="40 % - Akzent6 2" xfId="23" xr:uid="{00000000-0005-0000-0000-00001C000000}"/>
    <cellStyle name="40 % - Akzent6 3" xfId="24" xr:uid="{00000000-0005-0000-0000-00001D000000}"/>
    <cellStyle name="60 % - Akzent1 2" xfId="25" xr:uid="{00000000-0005-0000-0000-00001E000000}"/>
    <cellStyle name="60 % - Akzent2 2" xfId="26" xr:uid="{00000000-0005-0000-0000-00001F000000}"/>
    <cellStyle name="60 % - Akzent3 2" xfId="27" xr:uid="{00000000-0005-0000-0000-000020000000}"/>
    <cellStyle name="60 % - Akzent4 2" xfId="28" xr:uid="{00000000-0005-0000-0000-000021000000}"/>
    <cellStyle name="60 % - Akzent5 2" xfId="29" xr:uid="{00000000-0005-0000-0000-000022000000}"/>
    <cellStyle name="60 % - Akzent6 2" xfId="30" xr:uid="{00000000-0005-0000-0000-000023000000}"/>
    <cellStyle name="Standard" xfId="0" builtinId="0"/>
    <cellStyle name="Standard 10" xfId="31" xr:uid="{00000000-0005-0000-0000-000024000000}"/>
    <cellStyle name="Standard 11" xfId="32" xr:uid="{00000000-0005-0000-0000-000025000000}"/>
    <cellStyle name="Standard 11 2" xfId="33" xr:uid="{00000000-0005-0000-0000-000026000000}"/>
    <cellStyle name="Standard 11 3" xfId="34" xr:uid="{00000000-0005-0000-0000-000027000000}"/>
    <cellStyle name="Standard 11 4" xfId="35" xr:uid="{00000000-0005-0000-0000-000028000000}"/>
    <cellStyle name="Standard 11 5" xfId="36" xr:uid="{00000000-0005-0000-0000-000029000000}"/>
    <cellStyle name="Standard 11 6" xfId="37" xr:uid="{00000000-0005-0000-0000-00002A000000}"/>
    <cellStyle name="Standard 11 7" xfId="38" xr:uid="{00000000-0005-0000-0000-00002B000000}"/>
    <cellStyle name="Standard 12" xfId="39" xr:uid="{00000000-0005-0000-0000-00002C000000}"/>
    <cellStyle name="Standard 12 2" xfId="40" xr:uid="{00000000-0005-0000-0000-00002D000000}"/>
    <cellStyle name="Standard 12 3" xfId="41" xr:uid="{00000000-0005-0000-0000-00002E000000}"/>
    <cellStyle name="Standard 12 4" xfId="42" xr:uid="{00000000-0005-0000-0000-00002F000000}"/>
    <cellStyle name="Standard 12 5" xfId="43" xr:uid="{00000000-0005-0000-0000-000030000000}"/>
    <cellStyle name="Standard 12 6" xfId="44" xr:uid="{00000000-0005-0000-0000-000031000000}"/>
    <cellStyle name="Standard 13" xfId="45" xr:uid="{00000000-0005-0000-0000-000032000000}"/>
    <cellStyle name="Standard 14" xfId="46" xr:uid="{00000000-0005-0000-0000-000033000000}"/>
    <cellStyle name="Standard 15" xfId="47" xr:uid="{00000000-0005-0000-0000-000034000000}"/>
    <cellStyle name="Standard 16" xfId="48" xr:uid="{00000000-0005-0000-0000-000035000000}"/>
    <cellStyle name="Standard 17" xfId="49" xr:uid="{00000000-0005-0000-0000-000036000000}"/>
    <cellStyle name="Standard 18" xfId="50" xr:uid="{00000000-0005-0000-0000-000037000000}"/>
    <cellStyle name="Standard 18 2" xfId="51" xr:uid="{00000000-0005-0000-0000-000038000000}"/>
    <cellStyle name="Standard 18 3" xfId="52" xr:uid="{00000000-0005-0000-0000-000039000000}"/>
    <cellStyle name="Standard 2" xfId="53" xr:uid="{00000000-0005-0000-0000-00003A000000}"/>
    <cellStyle name="Standard 2 2" xfId="54" xr:uid="{00000000-0005-0000-0000-00003B000000}"/>
    <cellStyle name="Standard 3" xfId="55" xr:uid="{00000000-0005-0000-0000-00003C000000}"/>
    <cellStyle name="Standard 3 2" xfId="56" xr:uid="{00000000-0005-0000-0000-00003D000000}"/>
    <cellStyle name="Standard 3 2 2" xfId="57" xr:uid="{00000000-0005-0000-0000-00003E000000}"/>
    <cellStyle name="Standard 3 2 2 2" xfId="58" xr:uid="{00000000-0005-0000-0000-00003F000000}"/>
    <cellStyle name="Standard 3 3" xfId="59" xr:uid="{00000000-0005-0000-0000-000040000000}"/>
    <cellStyle name="Standard 4" xfId="60" xr:uid="{00000000-0005-0000-0000-000041000000}"/>
    <cellStyle name="Standard 4 10" xfId="61" xr:uid="{00000000-0005-0000-0000-000042000000}"/>
    <cellStyle name="Standard 4 11" xfId="62" xr:uid="{00000000-0005-0000-0000-000043000000}"/>
    <cellStyle name="Standard 4 12" xfId="63" xr:uid="{00000000-0005-0000-0000-000044000000}"/>
    <cellStyle name="Standard 4 2" xfId="64" xr:uid="{00000000-0005-0000-0000-000045000000}"/>
    <cellStyle name="Standard 4 3" xfId="65" xr:uid="{00000000-0005-0000-0000-000046000000}"/>
    <cellStyle name="Standard 4 4" xfId="66" xr:uid="{00000000-0005-0000-0000-000047000000}"/>
    <cellStyle name="Standard 4 5" xfId="67" xr:uid="{00000000-0005-0000-0000-000048000000}"/>
    <cellStyle name="Standard 4 6" xfId="68" xr:uid="{00000000-0005-0000-0000-000049000000}"/>
    <cellStyle name="Standard 4 7" xfId="69" xr:uid="{00000000-0005-0000-0000-00004A000000}"/>
    <cellStyle name="Standard 4 8" xfId="70" xr:uid="{00000000-0005-0000-0000-00004B000000}"/>
    <cellStyle name="Standard 4 9" xfId="71" xr:uid="{00000000-0005-0000-0000-00004C000000}"/>
    <cellStyle name="Standard 5" xfId="72" xr:uid="{00000000-0005-0000-0000-00004D000000}"/>
    <cellStyle name="Standard 5 10" xfId="73" xr:uid="{00000000-0005-0000-0000-00004E000000}"/>
    <cellStyle name="Standard 5 11" xfId="74" xr:uid="{00000000-0005-0000-0000-00004F000000}"/>
    <cellStyle name="Standard 5 12" xfId="75" xr:uid="{00000000-0005-0000-0000-000050000000}"/>
    <cellStyle name="Standard 5 2" xfId="76" xr:uid="{00000000-0005-0000-0000-000051000000}"/>
    <cellStyle name="Standard 5 3" xfId="77" xr:uid="{00000000-0005-0000-0000-000052000000}"/>
    <cellStyle name="Standard 5 4" xfId="78" xr:uid="{00000000-0005-0000-0000-000053000000}"/>
    <cellStyle name="Standard 5 5" xfId="79" xr:uid="{00000000-0005-0000-0000-000054000000}"/>
    <cellStyle name="Standard 5 6" xfId="80" xr:uid="{00000000-0005-0000-0000-000055000000}"/>
    <cellStyle name="Standard 5 7" xfId="81" xr:uid="{00000000-0005-0000-0000-000056000000}"/>
    <cellStyle name="Standard 5 8" xfId="82" xr:uid="{00000000-0005-0000-0000-000057000000}"/>
    <cellStyle name="Standard 5 9" xfId="83" xr:uid="{00000000-0005-0000-0000-000058000000}"/>
    <cellStyle name="Standard 6" xfId="84" xr:uid="{00000000-0005-0000-0000-000059000000}"/>
    <cellStyle name="Standard 6 2" xfId="85" xr:uid="{00000000-0005-0000-0000-00005A000000}"/>
    <cellStyle name="Standard 7" xfId="86" xr:uid="{00000000-0005-0000-0000-00005B000000}"/>
    <cellStyle name="Standard 7 10" xfId="87" xr:uid="{00000000-0005-0000-0000-00005C000000}"/>
    <cellStyle name="Standard 7 11" xfId="88" xr:uid="{00000000-0005-0000-0000-00005D000000}"/>
    <cellStyle name="Standard 7 2" xfId="89" xr:uid="{00000000-0005-0000-0000-00005E000000}"/>
    <cellStyle name="Standard 7 3" xfId="90" xr:uid="{00000000-0005-0000-0000-00005F000000}"/>
    <cellStyle name="Standard 7 4" xfId="91" xr:uid="{00000000-0005-0000-0000-000060000000}"/>
    <cellStyle name="Standard 7 5" xfId="92" xr:uid="{00000000-0005-0000-0000-000061000000}"/>
    <cellStyle name="Standard 7 6" xfId="93" xr:uid="{00000000-0005-0000-0000-000062000000}"/>
    <cellStyle name="Standard 7 7" xfId="94" xr:uid="{00000000-0005-0000-0000-000063000000}"/>
    <cellStyle name="Standard 7 8" xfId="95" xr:uid="{00000000-0005-0000-0000-000064000000}"/>
    <cellStyle name="Standard 7 9" xfId="96" xr:uid="{00000000-0005-0000-0000-000065000000}"/>
    <cellStyle name="Standard 8" xfId="97" xr:uid="{00000000-0005-0000-0000-000066000000}"/>
    <cellStyle name="Standard 8 10" xfId="98" xr:uid="{00000000-0005-0000-0000-000067000000}"/>
    <cellStyle name="Standard 8 2" xfId="99" xr:uid="{00000000-0005-0000-0000-000068000000}"/>
    <cellStyle name="Standard 8 3" xfId="100" xr:uid="{00000000-0005-0000-0000-000069000000}"/>
    <cellStyle name="Standard 8 4" xfId="101" xr:uid="{00000000-0005-0000-0000-00006A000000}"/>
    <cellStyle name="Standard 8 5" xfId="102" xr:uid="{00000000-0005-0000-0000-00006B000000}"/>
    <cellStyle name="Standard 8 6" xfId="103" xr:uid="{00000000-0005-0000-0000-00006C000000}"/>
    <cellStyle name="Standard 8 7" xfId="104" xr:uid="{00000000-0005-0000-0000-00006D000000}"/>
    <cellStyle name="Standard 8 8" xfId="105" xr:uid="{00000000-0005-0000-0000-00006E000000}"/>
    <cellStyle name="Standard 8 9" xfId="106" xr:uid="{00000000-0005-0000-0000-00006F000000}"/>
    <cellStyle name="Standard 9" xfId="107" xr:uid="{00000000-0005-0000-0000-000070000000}"/>
    <cellStyle name="Standard 9 2" xfId="108" xr:uid="{00000000-0005-0000-0000-000071000000}"/>
    <cellStyle name="Standard 9 3" xfId="109" xr:uid="{00000000-0005-0000-0000-000072000000}"/>
    <cellStyle name="Standard 9 4" xfId="110" xr:uid="{00000000-0005-0000-0000-000073000000}"/>
    <cellStyle name="Standard 9 5" xfId="111" xr:uid="{00000000-0005-0000-0000-000074000000}"/>
    <cellStyle name="Standard 9 6" xfId="112" xr:uid="{00000000-0005-0000-0000-000075000000}"/>
    <cellStyle name="Standard 9 7" xfId="113" xr:uid="{00000000-0005-0000-0000-000076000000}"/>
    <cellStyle name="Standard 9 8" xfId="114" xr:uid="{00000000-0005-0000-0000-000077000000}"/>
    <cellStyle name="Standard 9 9" xfId="115" xr:uid="{00000000-0005-0000-0000-000078000000}"/>
  </cellStyles>
  <dxfs count="10"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E7E6E6"/>
      <rgbColor rgb="FF800000"/>
      <rgbColor rgb="FF008000"/>
      <rgbColor rgb="FF000080"/>
      <rgbColor rgb="FFF8CBAD"/>
      <rgbColor rgb="FF800080"/>
      <rgbColor rgb="FF008080"/>
      <rgbColor rgb="FFC9C9C9"/>
      <rgbColor rgb="FFDDB6E8"/>
      <rgbColor rgb="FFB4C7E7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D966"/>
      <rgbColor rgb="FFEDEDED"/>
      <rgbColor rgb="FF800080"/>
      <rgbColor rgb="FF800000"/>
      <rgbColor rgb="FF008080"/>
      <rgbColor rgb="FF0000FF"/>
      <rgbColor rgb="FFF2F2F2"/>
      <rgbColor rgb="FFE2F0D9"/>
      <rgbColor rgb="FFCCFFCC"/>
      <rgbColor rgb="FFFFFF99"/>
      <rgbColor rgb="FF99CCFF"/>
      <rgbColor rgb="FFFF99CC"/>
      <rgbColor rgb="FFCC99FF"/>
      <rgbColor rgb="FFFFCC99"/>
      <rgbColor rgb="FFFBE5D6"/>
      <rgbColor rgb="FF33CCCC"/>
      <rgbColor rgb="FFA9D18E"/>
      <rgbColor rgb="FFFFCC00"/>
      <rgbColor rgb="FFFF9900"/>
      <rgbColor rgb="FFFFC000"/>
      <rgbColor rgb="FFD9D9D9"/>
      <rgbColor rgb="FFA6A6A6"/>
      <rgbColor rgb="FF003366"/>
      <rgbColor rgb="FFC5E0B4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1D9CB40-4CC8-4DAB-AA8F-27A15AE1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494EACC-39D2-440B-AAF2-8791BC6C7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C11DA51-8AAF-4EDC-B094-C7883D656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8205097-B08E-4ADE-A49B-77A83CE8B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0436261-4325-41A6-B439-663DD5D44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19D1898-D248-4895-A01C-85E3A376F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DC03866-41CA-4501-815C-514823256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EAE47CC-9140-4EB9-A831-45CAE3AF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D4ECFAF-9C4E-41C9-B25B-F60529E24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88A8D3E-8174-402F-A027-91624A3A5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BB86D53-50B4-46AF-AF8B-2F11154A1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D00380B-C19B-4B1E-997B-CE07D2C1C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D250D35-9F23-48DB-BD5C-0056E66A3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0822" y="49697"/>
          <a:ext cx="411170" cy="3634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49697</xdr:colOff>
      <xdr:row>0</xdr:row>
      <xdr:rowOff>49697</xdr:rowOff>
    </xdr:from>
    <xdr:to>
      <xdr:col>20</xdr:col>
      <xdr:colOff>460867</xdr:colOff>
      <xdr:row>2</xdr:row>
      <xdr:rowOff>32171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E9105DB-2A09-451A-9154-95FCF26B5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7436" y="49697"/>
          <a:ext cx="411170" cy="36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1845-2CA3-4E24-B6BD-5D03821A7E15}">
  <dimension ref="A1:AW56"/>
  <sheetViews>
    <sheetView showGridLines="0" tabSelected="1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42" sqref="K42"/>
    </sheetView>
  </sheetViews>
  <sheetFormatPr baseColWidth="10" defaultColWidth="11.42578125" defaultRowHeight="12.75" customHeight="1" x14ac:dyDescent="0.2"/>
  <cols>
    <col min="1" max="1" width="2.42578125" style="1" customWidth="1"/>
    <col min="2" max="2" width="4" style="2" customWidth="1"/>
    <col min="3" max="21" width="7.140625" style="1" customWidth="1"/>
    <col min="22" max="22" width="13.42578125" style="3" customWidth="1"/>
    <col min="23" max="23" width="6" style="3" customWidth="1"/>
    <col min="24" max="32" width="2.42578125" style="4" hidden="1" customWidth="1"/>
    <col min="33" max="33" width="3.140625" style="4" customWidth="1"/>
    <col min="34" max="42" width="2.42578125" style="1" hidden="1" customWidth="1"/>
    <col min="43" max="43" width="2.42578125" style="1" customWidth="1"/>
    <col min="44" max="44" width="6.42578125" style="5" customWidth="1"/>
    <col min="45" max="45" width="6.85546875" style="6" customWidth="1"/>
    <col min="46" max="46" width="7" style="1" customWidth="1"/>
    <col min="47" max="47" width="7.42578125" style="1" customWidth="1"/>
    <col min="48" max="48" width="5.42578125" style="1" customWidth="1"/>
    <col min="49" max="49" width="6.42578125" style="1" customWidth="1"/>
    <col min="50" max="247" width="11.42578125" style="1"/>
    <col min="248" max="248" width="2.42578125" style="1" customWidth="1"/>
    <col min="249" max="249" width="4.42578125" style="1" customWidth="1"/>
    <col min="250" max="267" width="7.140625" style="1" customWidth="1"/>
    <col min="268" max="268" width="13.42578125" style="1" customWidth="1"/>
    <col min="269" max="269" width="7.42578125" style="1" customWidth="1"/>
    <col min="270" max="278" width="11.42578125" style="1"/>
    <col min="279" max="279" width="3.140625" style="1" customWidth="1"/>
    <col min="280" max="288" width="11.42578125" style="1"/>
    <col min="289" max="289" width="2.42578125" style="1" customWidth="1"/>
    <col min="290" max="290" width="6.42578125" style="1" customWidth="1"/>
    <col min="291" max="291" width="7" style="1" customWidth="1"/>
    <col min="292" max="292" width="8.42578125" style="1" customWidth="1"/>
    <col min="293" max="293" width="8.140625" style="1" customWidth="1"/>
    <col min="294" max="503" width="11.42578125" style="1"/>
    <col min="504" max="504" width="2.42578125" style="1" customWidth="1"/>
    <col min="505" max="505" width="4.42578125" style="1" customWidth="1"/>
    <col min="506" max="523" width="7.140625" style="1" customWidth="1"/>
    <col min="524" max="524" width="13.42578125" style="1" customWidth="1"/>
    <col min="525" max="525" width="7.42578125" style="1" customWidth="1"/>
    <col min="526" max="534" width="11.42578125" style="1"/>
    <col min="535" max="535" width="3.140625" style="1" customWidth="1"/>
    <col min="536" max="544" width="11.42578125" style="1"/>
    <col min="545" max="545" width="2.42578125" style="1" customWidth="1"/>
    <col min="546" max="546" width="6.42578125" style="1" customWidth="1"/>
    <col min="547" max="547" width="7" style="1" customWidth="1"/>
    <col min="548" max="548" width="8.42578125" style="1" customWidth="1"/>
    <col min="549" max="549" width="8.140625" style="1" customWidth="1"/>
    <col min="550" max="759" width="11.42578125" style="1"/>
    <col min="760" max="760" width="2.42578125" style="1" customWidth="1"/>
    <col min="761" max="761" width="4.42578125" style="1" customWidth="1"/>
    <col min="762" max="779" width="7.140625" style="1" customWidth="1"/>
    <col min="780" max="780" width="13.42578125" style="1" customWidth="1"/>
    <col min="781" max="781" width="7.42578125" style="1" customWidth="1"/>
    <col min="782" max="790" width="11.42578125" style="1"/>
    <col min="791" max="791" width="3.140625" style="1" customWidth="1"/>
    <col min="792" max="800" width="11.42578125" style="1"/>
    <col min="801" max="801" width="2.42578125" style="1" customWidth="1"/>
    <col min="802" max="802" width="6.42578125" style="1" customWidth="1"/>
    <col min="803" max="803" width="7" style="1" customWidth="1"/>
    <col min="804" max="804" width="8.42578125" style="1" customWidth="1"/>
    <col min="805" max="805" width="8.140625" style="1" customWidth="1"/>
    <col min="806" max="1015" width="11.42578125" style="1"/>
    <col min="1016" max="1016" width="2.42578125" style="1" customWidth="1"/>
    <col min="1017" max="1017" width="4.42578125" style="1" customWidth="1"/>
    <col min="1018" max="1035" width="7.140625" style="1" customWidth="1"/>
    <col min="1036" max="1036" width="13.42578125" style="1" customWidth="1"/>
    <col min="1037" max="1037" width="7.42578125" style="1" customWidth="1"/>
    <col min="1038" max="1046" width="11.42578125" style="1"/>
    <col min="1047" max="1047" width="3.140625" style="1" customWidth="1"/>
    <col min="1048" max="1056" width="11.42578125" style="1"/>
    <col min="1057" max="1057" width="2.42578125" style="1" customWidth="1"/>
    <col min="1058" max="1058" width="6.42578125" style="1" customWidth="1"/>
    <col min="1059" max="1059" width="7" style="1" customWidth="1"/>
    <col min="1060" max="1060" width="8.42578125" style="1" customWidth="1"/>
    <col min="1061" max="1061" width="8.140625" style="1" customWidth="1"/>
    <col min="1062" max="1271" width="11.42578125" style="1"/>
    <col min="1272" max="1272" width="2.42578125" style="1" customWidth="1"/>
    <col min="1273" max="1273" width="4.42578125" style="1" customWidth="1"/>
    <col min="1274" max="1291" width="7.140625" style="1" customWidth="1"/>
    <col min="1292" max="1292" width="13.42578125" style="1" customWidth="1"/>
    <col min="1293" max="1293" width="7.42578125" style="1" customWidth="1"/>
    <col min="1294" max="1302" width="11.42578125" style="1"/>
    <col min="1303" max="1303" width="3.140625" style="1" customWidth="1"/>
    <col min="1304" max="1312" width="11.42578125" style="1"/>
    <col min="1313" max="1313" width="2.42578125" style="1" customWidth="1"/>
    <col min="1314" max="1314" width="6.42578125" style="1" customWidth="1"/>
    <col min="1315" max="1315" width="7" style="1" customWidth="1"/>
    <col min="1316" max="1316" width="8.42578125" style="1" customWidth="1"/>
    <col min="1317" max="1317" width="8.140625" style="1" customWidth="1"/>
    <col min="1318" max="1527" width="11.42578125" style="1"/>
    <col min="1528" max="1528" width="2.42578125" style="1" customWidth="1"/>
    <col min="1529" max="1529" width="4.42578125" style="1" customWidth="1"/>
    <col min="1530" max="1547" width="7.140625" style="1" customWidth="1"/>
    <col min="1548" max="1548" width="13.42578125" style="1" customWidth="1"/>
    <col min="1549" max="1549" width="7.42578125" style="1" customWidth="1"/>
    <col min="1550" max="1558" width="11.42578125" style="1"/>
    <col min="1559" max="1559" width="3.140625" style="1" customWidth="1"/>
    <col min="1560" max="1568" width="11.42578125" style="1"/>
    <col min="1569" max="1569" width="2.42578125" style="1" customWidth="1"/>
    <col min="1570" max="1570" width="6.42578125" style="1" customWidth="1"/>
    <col min="1571" max="1571" width="7" style="1" customWidth="1"/>
    <col min="1572" max="1572" width="8.42578125" style="1" customWidth="1"/>
    <col min="1573" max="1573" width="8.140625" style="1" customWidth="1"/>
    <col min="1574" max="1783" width="11.42578125" style="1"/>
    <col min="1784" max="1784" width="2.42578125" style="1" customWidth="1"/>
    <col min="1785" max="1785" width="4.42578125" style="1" customWidth="1"/>
    <col min="1786" max="1803" width="7.140625" style="1" customWidth="1"/>
    <col min="1804" max="1804" width="13.42578125" style="1" customWidth="1"/>
    <col min="1805" max="1805" width="7.42578125" style="1" customWidth="1"/>
    <col min="1806" max="1814" width="11.42578125" style="1"/>
    <col min="1815" max="1815" width="3.140625" style="1" customWidth="1"/>
    <col min="1816" max="1824" width="11.42578125" style="1"/>
    <col min="1825" max="1825" width="2.42578125" style="1" customWidth="1"/>
    <col min="1826" max="1826" width="6.42578125" style="1" customWidth="1"/>
    <col min="1827" max="1827" width="7" style="1" customWidth="1"/>
    <col min="1828" max="1828" width="8.42578125" style="1" customWidth="1"/>
    <col min="1829" max="1829" width="8.140625" style="1" customWidth="1"/>
    <col min="1830" max="2039" width="11.42578125" style="1"/>
    <col min="2040" max="2040" width="2.42578125" style="1" customWidth="1"/>
    <col min="2041" max="2041" width="4.42578125" style="1" customWidth="1"/>
    <col min="2042" max="2059" width="7.140625" style="1" customWidth="1"/>
    <col min="2060" max="2060" width="13.42578125" style="1" customWidth="1"/>
    <col min="2061" max="2061" width="7.42578125" style="1" customWidth="1"/>
    <col min="2062" max="2070" width="11.42578125" style="1"/>
    <col min="2071" max="2071" width="3.140625" style="1" customWidth="1"/>
    <col min="2072" max="2080" width="11.42578125" style="1"/>
    <col min="2081" max="2081" width="2.42578125" style="1" customWidth="1"/>
    <col min="2082" max="2082" width="6.42578125" style="1" customWidth="1"/>
    <col min="2083" max="2083" width="7" style="1" customWidth="1"/>
    <col min="2084" max="2084" width="8.42578125" style="1" customWidth="1"/>
    <col min="2085" max="2085" width="8.140625" style="1" customWidth="1"/>
    <col min="2086" max="2295" width="11.42578125" style="1"/>
    <col min="2296" max="2296" width="2.42578125" style="1" customWidth="1"/>
    <col min="2297" max="2297" width="4.42578125" style="1" customWidth="1"/>
    <col min="2298" max="2315" width="7.140625" style="1" customWidth="1"/>
    <col min="2316" max="2316" width="13.42578125" style="1" customWidth="1"/>
    <col min="2317" max="2317" width="7.42578125" style="1" customWidth="1"/>
    <col min="2318" max="2326" width="11.42578125" style="1"/>
    <col min="2327" max="2327" width="3.140625" style="1" customWidth="1"/>
    <col min="2328" max="2336" width="11.42578125" style="1"/>
    <col min="2337" max="2337" width="2.42578125" style="1" customWidth="1"/>
    <col min="2338" max="2338" width="6.42578125" style="1" customWidth="1"/>
    <col min="2339" max="2339" width="7" style="1" customWidth="1"/>
    <col min="2340" max="2340" width="8.42578125" style="1" customWidth="1"/>
    <col min="2341" max="2341" width="8.140625" style="1" customWidth="1"/>
    <col min="2342" max="2551" width="11.42578125" style="1"/>
    <col min="2552" max="2552" width="2.42578125" style="1" customWidth="1"/>
    <col min="2553" max="2553" width="4.42578125" style="1" customWidth="1"/>
    <col min="2554" max="2571" width="7.140625" style="1" customWidth="1"/>
    <col min="2572" max="2572" width="13.42578125" style="1" customWidth="1"/>
    <col min="2573" max="2573" width="7.42578125" style="1" customWidth="1"/>
    <col min="2574" max="2582" width="11.42578125" style="1"/>
    <col min="2583" max="2583" width="3.140625" style="1" customWidth="1"/>
    <col min="2584" max="2592" width="11.42578125" style="1"/>
    <col min="2593" max="2593" width="2.42578125" style="1" customWidth="1"/>
    <col min="2594" max="2594" width="6.42578125" style="1" customWidth="1"/>
    <col min="2595" max="2595" width="7" style="1" customWidth="1"/>
    <col min="2596" max="2596" width="8.42578125" style="1" customWidth="1"/>
    <col min="2597" max="2597" width="8.140625" style="1" customWidth="1"/>
    <col min="2598" max="2807" width="11.42578125" style="1"/>
    <col min="2808" max="2808" width="2.42578125" style="1" customWidth="1"/>
    <col min="2809" max="2809" width="4.42578125" style="1" customWidth="1"/>
    <col min="2810" max="2827" width="7.140625" style="1" customWidth="1"/>
    <col min="2828" max="2828" width="13.42578125" style="1" customWidth="1"/>
    <col min="2829" max="2829" width="7.42578125" style="1" customWidth="1"/>
    <col min="2830" max="2838" width="11.42578125" style="1"/>
    <col min="2839" max="2839" width="3.140625" style="1" customWidth="1"/>
    <col min="2840" max="2848" width="11.42578125" style="1"/>
    <col min="2849" max="2849" width="2.42578125" style="1" customWidth="1"/>
    <col min="2850" max="2850" width="6.42578125" style="1" customWidth="1"/>
    <col min="2851" max="2851" width="7" style="1" customWidth="1"/>
    <col min="2852" max="2852" width="8.42578125" style="1" customWidth="1"/>
    <col min="2853" max="2853" width="8.140625" style="1" customWidth="1"/>
    <col min="2854" max="3063" width="11.42578125" style="1"/>
    <col min="3064" max="3064" width="2.42578125" style="1" customWidth="1"/>
    <col min="3065" max="3065" width="4.42578125" style="1" customWidth="1"/>
    <col min="3066" max="3083" width="7.140625" style="1" customWidth="1"/>
    <col min="3084" max="3084" width="13.42578125" style="1" customWidth="1"/>
    <col min="3085" max="3085" width="7.42578125" style="1" customWidth="1"/>
    <col min="3086" max="3094" width="11.42578125" style="1"/>
    <col min="3095" max="3095" width="3.140625" style="1" customWidth="1"/>
    <col min="3096" max="3104" width="11.42578125" style="1"/>
    <col min="3105" max="3105" width="2.42578125" style="1" customWidth="1"/>
    <col min="3106" max="3106" width="6.42578125" style="1" customWidth="1"/>
    <col min="3107" max="3107" width="7" style="1" customWidth="1"/>
    <col min="3108" max="3108" width="8.42578125" style="1" customWidth="1"/>
    <col min="3109" max="3109" width="8.140625" style="1" customWidth="1"/>
    <col min="3110" max="3319" width="11.42578125" style="1"/>
    <col min="3320" max="3320" width="2.42578125" style="1" customWidth="1"/>
    <col min="3321" max="3321" width="4.42578125" style="1" customWidth="1"/>
    <col min="3322" max="3339" width="7.140625" style="1" customWidth="1"/>
    <col min="3340" max="3340" width="13.42578125" style="1" customWidth="1"/>
    <col min="3341" max="3341" width="7.42578125" style="1" customWidth="1"/>
    <col min="3342" max="3350" width="11.42578125" style="1"/>
    <col min="3351" max="3351" width="3.140625" style="1" customWidth="1"/>
    <col min="3352" max="3360" width="11.42578125" style="1"/>
    <col min="3361" max="3361" width="2.42578125" style="1" customWidth="1"/>
    <col min="3362" max="3362" width="6.42578125" style="1" customWidth="1"/>
    <col min="3363" max="3363" width="7" style="1" customWidth="1"/>
    <col min="3364" max="3364" width="8.42578125" style="1" customWidth="1"/>
    <col min="3365" max="3365" width="8.140625" style="1" customWidth="1"/>
    <col min="3366" max="3575" width="11.42578125" style="1"/>
    <col min="3576" max="3576" width="2.42578125" style="1" customWidth="1"/>
    <col min="3577" max="3577" width="4.42578125" style="1" customWidth="1"/>
    <col min="3578" max="3595" width="7.140625" style="1" customWidth="1"/>
    <col min="3596" max="3596" width="13.42578125" style="1" customWidth="1"/>
    <col min="3597" max="3597" width="7.42578125" style="1" customWidth="1"/>
    <col min="3598" max="3606" width="11.42578125" style="1"/>
    <col min="3607" max="3607" width="3.140625" style="1" customWidth="1"/>
    <col min="3608" max="3616" width="11.42578125" style="1"/>
    <col min="3617" max="3617" width="2.42578125" style="1" customWidth="1"/>
    <col min="3618" max="3618" width="6.42578125" style="1" customWidth="1"/>
    <col min="3619" max="3619" width="7" style="1" customWidth="1"/>
    <col min="3620" max="3620" width="8.42578125" style="1" customWidth="1"/>
    <col min="3621" max="3621" width="8.140625" style="1" customWidth="1"/>
    <col min="3622" max="3831" width="11.42578125" style="1"/>
    <col min="3832" max="3832" width="2.42578125" style="1" customWidth="1"/>
    <col min="3833" max="3833" width="4.42578125" style="1" customWidth="1"/>
    <col min="3834" max="3851" width="7.140625" style="1" customWidth="1"/>
    <col min="3852" max="3852" width="13.42578125" style="1" customWidth="1"/>
    <col min="3853" max="3853" width="7.42578125" style="1" customWidth="1"/>
    <col min="3854" max="3862" width="11.42578125" style="1"/>
    <col min="3863" max="3863" width="3.140625" style="1" customWidth="1"/>
    <col min="3864" max="3872" width="11.42578125" style="1"/>
    <col min="3873" max="3873" width="2.42578125" style="1" customWidth="1"/>
    <col min="3874" max="3874" width="6.42578125" style="1" customWidth="1"/>
    <col min="3875" max="3875" width="7" style="1" customWidth="1"/>
    <col min="3876" max="3876" width="8.42578125" style="1" customWidth="1"/>
    <col min="3877" max="3877" width="8.140625" style="1" customWidth="1"/>
    <col min="3878" max="4087" width="11.42578125" style="1"/>
    <col min="4088" max="4088" width="2.42578125" style="1" customWidth="1"/>
    <col min="4089" max="4089" width="4.42578125" style="1" customWidth="1"/>
    <col min="4090" max="4107" width="7.140625" style="1" customWidth="1"/>
    <col min="4108" max="4108" width="13.42578125" style="1" customWidth="1"/>
    <col min="4109" max="4109" width="7.42578125" style="1" customWidth="1"/>
    <col min="4110" max="4118" width="11.42578125" style="1"/>
    <col min="4119" max="4119" width="3.140625" style="1" customWidth="1"/>
    <col min="4120" max="4128" width="11.42578125" style="1"/>
    <col min="4129" max="4129" width="2.42578125" style="1" customWidth="1"/>
    <col min="4130" max="4130" width="6.42578125" style="1" customWidth="1"/>
    <col min="4131" max="4131" width="7" style="1" customWidth="1"/>
    <col min="4132" max="4132" width="8.42578125" style="1" customWidth="1"/>
    <col min="4133" max="4133" width="8.140625" style="1" customWidth="1"/>
    <col min="4134" max="4343" width="11.42578125" style="1"/>
    <col min="4344" max="4344" width="2.42578125" style="1" customWidth="1"/>
    <col min="4345" max="4345" width="4.42578125" style="1" customWidth="1"/>
    <col min="4346" max="4363" width="7.140625" style="1" customWidth="1"/>
    <col min="4364" max="4364" width="13.42578125" style="1" customWidth="1"/>
    <col min="4365" max="4365" width="7.42578125" style="1" customWidth="1"/>
    <col min="4366" max="4374" width="11.42578125" style="1"/>
    <col min="4375" max="4375" width="3.140625" style="1" customWidth="1"/>
    <col min="4376" max="4384" width="11.42578125" style="1"/>
    <col min="4385" max="4385" width="2.42578125" style="1" customWidth="1"/>
    <col min="4386" max="4386" width="6.42578125" style="1" customWidth="1"/>
    <col min="4387" max="4387" width="7" style="1" customWidth="1"/>
    <col min="4388" max="4388" width="8.42578125" style="1" customWidth="1"/>
    <col min="4389" max="4389" width="8.140625" style="1" customWidth="1"/>
    <col min="4390" max="4599" width="11.42578125" style="1"/>
    <col min="4600" max="4600" width="2.42578125" style="1" customWidth="1"/>
    <col min="4601" max="4601" width="4.42578125" style="1" customWidth="1"/>
    <col min="4602" max="4619" width="7.140625" style="1" customWidth="1"/>
    <col min="4620" max="4620" width="13.42578125" style="1" customWidth="1"/>
    <col min="4621" max="4621" width="7.42578125" style="1" customWidth="1"/>
    <col min="4622" max="4630" width="11.42578125" style="1"/>
    <col min="4631" max="4631" width="3.140625" style="1" customWidth="1"/>
    <col min="4632" max="4640" width="11.42578125" style="1"/>
    <col min="4641" max="4641" width="2.42578125" style="1" customWidth="1"/>
    <col min="4642" max="4642" width="6.42578125" style="1" customWidth="1"/>
    <col min="4643" max="4643" width="7" style="1" customWidth="1"/>
    <col min="4644" max="4644" width="8.42578125" style="1" customWidth="1"/>
    <col min="4645" max="4645" width="8.140625" style="1" customWidth="1"/>
    <col min="4646" max="4855" width="11.42578125" style="1"/>
    <col min="4856" max="4856" width="2.42578125" style="1" customWidth="1"/>
    <col min="4857" max="4857" width="4.42578125" style="1" customWidth="1"/>
    <col min="4858" max="4875" width="7.140625" style="1" customWidth="1"/>
    <col min="4876" max="4876" width="13.42578125" style="1" customWidth="1"/>
    <col min="4877" max="4877" width="7.42578125" style="1" customWidth="1"/>
    <col min="4878" max="4886" width="11.42578125" style="1"/>
    <col min="4887" max="4887" width="3.140625" style="1" customWidth="1"/>
    <col min="4888" max="4896" width="11.42578125" style="1"/>
    <col min="4897" max="4897" width="2.42578125" style="1" customWidth="1"/>
    <col min="4898" max="4898" width="6.42578125" style="1" customWidth="1"/>
    <col min="4899" max="4899" width="7" style="1" customWidth="1"/>
    <col min="4900" max="4900" width="8.42578125" style="1" customWidth="1"/>
    <col min="4901" max="4901" width="8.140625" style="1" customWidth="1"/>
    <col min="4902" max="5111" width="11.42578125" style="1"/>
    <col min="5112" max="5112" width="2.42578125" style="1" customWidth="1"/>
    <col min="5113" max="5113" width="4.42578125" style="1" customWidth="1"/>
    <col min="5114" max="5131" width="7.140625" style="1" customWidth="1"/>
    <col min="5132" max="5132" width="13.42578125" style="1" customWidth="1"/>
    <col min="5133" max="5133" width="7.42578125" style="1" customWidth="1"/>
    <col min="5134" max="5142" width="11.42578125" style="1"/>
    <col min="5143" max="5143" width="3.140625" style="1" customWidth="1"/>
    <col min="5144" max="5152" width="11.42578125" style="1"/>
    <col min="5153" max="5153" width="2.42578125" style="1" customWidth="1"/>
    <col min="5154" max="5154" width="6.42578125" style="1" customWidth="1"/>
    <col min="5155" max="5155" width="7" style="1" customWidth="1"/>
    <col min="5156" max="5156" width="8.42578125" style="1" customWidth="1"/>
    <col min="5157" max="5157" width="8.140625" style="1" customWidth="1"/>
    <col min="5158" max="5367" width="11.42578125" style="1"/>
    <col min="5368" max="5368" width="2.42578125" style="1" customWidth="1"/>
    <col min="5369" max="5369" width="4.42578125" style="1" customWidth="1"/>
    <col min="5370" max="5387" width="7.140625" style="1" customWidth="1"/>
    <col min="5388" max="5388" width="13.42578125" style="1" customWidth="1"/>
    <col min="5389" max="5389" width="7.42578125" style="1" customWidth="1"/>
    <col min="5390" max="5398" width="11.42578125" style="1"/>
    <col min="5399" max="5399" width="3.140625" style="1" customWidth="1"/>
    <col min="5400" max="5408" width="11.42578125" style="1"/>
    <col min="5409" max="5409" width="2.42578125" style="1" customWidth="1"/>
    <col min="5410" max="5410" width="6.42578125" style="1" customWidth="1"/>
    <col min="5411" max="5411" width="7" style="1" customWidth="1"/>
    <col min="5412" max="5412" width="8.42578125" style="1" customWidth="1"/>
    <col min="5413" max="5413" width="8.140625" style="1" customWidth="1"/>
    <col min="5414" max="5623" width="11.42578125" style="1"/>
    <col min="5624" max="5624" width="2.42578125" style="1" customWidth="1"/>
    <col min="5625" max="5625" width="4.42578125" style="1" customWidth="1"/>
    <col min="5626" max="5643" width="7.140625" style="1" customWidth="1"/>
    <col min="5644" max="5644" width="13.42578125" style="1" customWidth="1"/>
    <col min="5645" max="5645" width="7.42578125" style="1" customWidth="1"/>
    <col min="5646" max="5654" width="11.42578125" style="1"/>
    <col min="5655" max="5655" width="3.140625" style="1" customWidth="1"/>
    <col min="5656" max="5664" width="11.42578125" style="1"/>
    <col min="5665" max="5665" width="2.42578125" style="1" customWidth="1"/>
    <col min="5666" max="5666" width="6.42578125" style="1" customWidth="1"/>
    <col min="5667" max="5667" width="7" style="1" customWidth="1"/>
    <col min="5668" max="5668" width="8.42578125" style="1" customWidth="1"/>
    <col min="5669" max="5669" width="8.140625" style="1" customWidth="1"/>
    <col min="5670" max="5879" width="11.42578125" style="1"/>
    <col min="5880" max="5880" width="2.42578125" style="1" customWidth="1"/>
    <col min="5881" max="5881" width="4.42578125" style="1" customWidth="1"/>
    <col min="5882" max="5899" width="7.140625" style="1" customWidth="1"/>
    <col min="5900" max="5900" width="13.42578125" style="1" customWidth="1"/>
    <col min="5901" max="5901" width="7.42578125" style="1" customWidth="1"/>
    <col min="5902" max="5910" width="11.42578125" style="1"/>
    <col min="5911" max="5911" width="3.140625" style="1" customWidth="1"/>
    <col min="5912" max="5920" width="11.42578125" style="1"/>
    <col min="5921" max="5921" width="2.42578125" style="1" customWidth="1"/>
    <col min="5922" max="5922" width="6.42578125" style="1" customWidth="1"/>
    <col min="5923" max="5923" width="7" style="1" customWidth="1"/>
    <col min="5924" max="5924" width="8.42578125" style="1" customWidth="1"/>
    <col min="5925" max="5925" width="8.140625" style="1" customWidth="1"/>
    <col min="5926" max="6135" width="11.42578125" style="1"/>
    <col min="6136" max="6136" width="2.42578125" style="1" customWidth="1"/>
    <col min="6137" max="6137" width="4.42578125" style="1" customWidth="1"/>
    <col min="6138" max="6155" width="7.140625" style="1" customWidth="1"/>
    <col min="6156" max="6156" width="13.42578125" style="1" customWidth="1"/>
    <col min="6157" max="6157" width="7.42578125" style="1" customWidth="1"/>
    <col min="6158" max="6166" width="11.42578125" style="1"/>
    <col min="6167" max="6167" width="3.140625" style="1" customWidth="1"/>
    <col min="6168" max="6176" width="11.42578125" style="1"/>
    <col min="6177" max="6177" width="2.42578125" style="1" customWidth="1"/>
    <col min="6178" max="6178" width="6.42578125" style="1" customWidth="1"/>
    <col min="6179" max="6179" width="7" style="1" customWidth="1"/>
    <col min="6180" max="6180" width="8.42578125" style="1" customWidth="1"/>
    <col min="6181" max="6181" width="8.140625" style="1" customWidth="1"/>
    <col min="6182" max="6391" width="11.42578125" style="1"/>
    <col min="6392" max="6392" width="2.42578125" style="1" customWidth="1"/>
    <col min="6393" max="6393" width="4.42578125" style="1" customWidth="1"/>
    <col min="6394" max="6411" width="7.140625" style="1" customWidth="1"/>
    <col min="6412" max="6412" width="13.42578125" style="1" customWidth="1"/>
    <col min="6413" max="6413" width="7.42578125" style="1" customWidth="1"/>
    <col min="6414" max="6422" width="11.42578125" style="1"/>
    <col min="6423" max="6423" width="3.140625" style="1" customWidth="1"/>
    <col min="6424" max="6432" width="11.42578125" style="1"/>
    <col min="6433" max="6433" width="2.42578125" style="1" customWidth="1"/>
    <col min="6434" max="6434" width="6.42578125" style="1" customWidth="1"/>
    <col min="6435" max="6435" width="7" style="1" customWidth="1"/>
    <col min="6436" max="6436" width="8.42578125" style="1" customWidth="1"/>
    <col min="6437" max="6437" width="8.140625" style="1" customWidth="1"/>
    <col min="6438" max="6647" width="11.42578125" style="1"/>
    <col min="6648" max="6648" width="2.42578125" style="1" customWidth="1"/>
    <col min="6649" max="6649" width="4.42578125" style="1" customWidth="1"/>
    <col min="6650" max="6667" width="7.140625" style="1" customWidth="1"/>
    <col min="6668" max="6668" width="13.42578125" style="1" customWidth="1"/>
    <col min="6669" max="6669" width="7.42578125" style="1" customWidth="1"/>
    <col min="6670" max="6678" width="11.42578125" style="1"/>
    <col min="6679" max="6679" width="3.140625" style="1" customWidth="1"/>
    <col min="6680" max="6688" width="11.42578125" style="1"/>
    <col min="6689" max="6689" width="2.42578125" style="1" customWidth="1"/>
    <col min="6690" max="6690" width="6.42578125" style="1" customWidth="1"/>
    <col min="6691" max="6691" width="7" style="1" customWidth="1"/>
    <col min="6692" max="6692" width="8.42578125" style="1" customWidth="1"/>
    <col min="6693" max="6693" width="8.140625" style="1" customWidth="1"/>
    <col min="6694" max="6903" width="11.42578125" style="1"/>
    <col min="6904" max="6904" width="2.42578125" style="1" customWidth="1"/>
    <col min="6905" max="6905" width="4.42578125" style="1" customWidth="1"/>
    <col min="6906" max="6923" width="7.140625" style="1" customWidth="1"/>
    <col min="6924" max="6924" width="13.42578125" style="1" customWidth="1"/>
    <col min="6925" max="6925" width="7.42578125" style="1" customWidth="1"/>
    <col min="6926" max="6934" width="11.42578125" style="1"/>
    <col min="6935" max="6935" width="3.140625" style="1" customWidth="1"/>
    <col min="6936" max="6944" width="11.42578125" style="1"/>
    <col min="6945" max="6945" width="2.42578125" style="1" customWidth="1"/>
    <col min="6946" max="6946" width="6.42578125" style="1" customWidth="1"/>
    <col min="6947" max="6947" width="7" style="1" customWidth="1"/>
    <col min="6948" max="6948" width="8.42578125" style="1" customWidth="1"/>
    <col min="6949" max="6949" width="8.140625" style="1" customWidth="1"/>
    <col min="6950" max="7159" width="11.42578125" style="1"/>
    <col min="7160" max="7160" width="2.42578125" style="1" customWidth="1"/>
    <col min="7161" max="7161" width="4.42578125" style="1" customWidth="1"/>
    <col min="7162" max="7179" width="7.140625" style="1" customWidth="1"/>
    <col min="7180" max="7180" width="13.42578125" style="1" customWidth="1"/>
    <col min="7181" max="7181" width="7.42578125" style="1" customWidth="1"/>
    <col min="7182" max="7190" width="11.42578125" style="1"/>
    <col min="7191" max="7191" width="3.140625" style="1" customWidth="1"/>
    <col min="7192" max="7200" width="11.42578125" style="1"/>
    <col min="7201" max="7201" width="2.42578125" style="1" customWidth="1"/>
    <col min="7202" max="7202" width="6.42578125" style="1" customWidth="1"/>
    <col min="7203" max="7203" width="7" style="1" customWidth="1"/>
    <col min="7204" max="7204" width="8.42578125" style="1" customWidth="1"/>
    <col min="7205" max="7205" width="8.140625" style="1" customWidth="1"/>
    <col min="7206" max="7415" width="11.42578125" style="1"/>
    <col min="7416" max="7416" width="2.42578125" style="1" customWidth="1"/>
    <col min="7417" max="7417" width="4.42578125" style="1" customWidth="1"/>
    <col min="7418" max="7435" width="7.140625" style="1" customWidth="1"/>
    <col min="7436" max="7436" width="13.42578125" style="1" customWidth="1"/>
    <col min="7437" max="7437" width="7.42578125" style="1" customWidth="1"/>
    <col min="7438" max="7446" width="11.42578125" style="1"/>
    <col min="7447" max="7447" width="3.140625" style="1" customWidth="1"/>
    <col min="7448" max="7456" width="11.42578125" style="1"/>
    <col min="7457" max="7457" width="2.42578125" style="1" customWidth="1"/>
    <col min="7458" max="7458" width="6.42578125" style="1" customWidth="1"/>
    <col min="7459" max="7459" width="7" style="1" customWidth="1"/>
    <col min="7460" max="7460" width="8.42578125" style="1" customWidth="1"/>
    <col min="7461" max="7461" width="8.140625" style="1" customWidth="1"/>
    <col min="7462" max="7671" width="11.42578125" style="1"/>
    <col min="7672" max="7672" width="2.42578125" style="1" customWidth="1"/>
    <col min="7673" max="7673" width="4.42578125" style="1" customWidth="1"/>
    <col min="7674" max="7691" width="7.140625" style="1" customWidth="1"/>
    <col min="7692" max="7692" width="13.42578125" style="1" customWidth="1"/>
    <col min="7693" max="7693" width="7.42578125" style="1" customWidth="1"/>
    <col min="7694" max="7702" width="11.42578125" style="1"/>
    <col min="7703" max="7703" width="3.140625" style="1" customWidth="1"/>
    <col min="7704" max="7712" width="11.42578125" style="1"/>
    <col min="7713" max="7713" width="2.42578125" style="1" customWidth="1"/>
    <col min="7714" max="7714" width="6.42578125" style="1" customWidth="1"/>
    <col min="7715" max="7715" width="7" style="1" customWidth="1"/>
    <col min="7716" max="7716" width="8.42578125" style="1" customWidth="1"/>
    <col min="7717" max="7717" width="8.140625" style="1" customWidth="1"/>
    <col min="7718" max="7927" width="11.42578125" style="1"/>
    <col min="7928" max="7928" width="2.42578125" style="1" customWidth="1"/>
    <col min="7929" max="7929" width="4.42578125" style="1" customWidth="1"/>
    <col min="7930" max="7947" width="7.140625" style="1" customWidth="1"/>
    <col min="7948" max="7948" width="13.42578125" style="1" customWidth="1"/>
    <col min="7949" max="7949" width="7.42578125" style="1" customWidth="1"/>
    <col min="7950" max="7958" width="11.42578125" style="1"/>
    <col min="7959" max="7959" width="3.140625" style="1" customWidth="1"/>
    <col min="7960" max="7968" width="11.42578125" style="1"/>
    <col min="7969" max="7969" width="2.42578125" style="1" customWidth="1"/>
    <col min="7970" max="7970" width="6.42578125" style="1" customWidth="1"/>
    <col min="7971" max="7971" width="7" style="1" customWidth="1"/>
    <col min="7972" max="7972" width="8.42578125" style="1" customWidth="1"/>
    <col min="7973" max="7973" width="8.140625" style="1" customWidth="1"/>
    <col min="7974" max="8183" width="11.42578125" style="1"/>
    <col min="8184" max="8184" width="2.42578125" style="1" customWidth="1"/>
    <col min="8185" max="8185" width="4.42578125" style="1" customWidth="1"/>
    <col min="8186" max="8203" width="7.140625" style="1" customWidth="1"/>
    <col min="8204" max="8204" width="13.42578125" style="1" customWidth="1"/>
    <col min="8205" max="8205" width="7.42578125" style="1" customWidth="1"/>
    <col min="8206" max="8214" width="11.42578125" style="1"/>
    <col min="8215" max="8215" width="3.140625" style="1" customWidth="1"/>
    <col min="8216" max="8224" width="11.42578125" style="1"/>
    <col min="8225" max="8225" width="2.42578125" style="1" customWidth="1"/>
    <col min="8226" max="8226" width="6.42578125" style="1" customWidth="1"/>
    <col min="8227" max="8227" width="7" style="1" customWidth="1"/>
    <col min="8228" max="8228" width="8.42578125" style="1" customWidth="1"/>
    <col min="8229" max="8229" width="8.140625" style="1" customWidth="1"/>
    <col min="8230" max="8439" width="11.42578125" style="1"/>
    <col min="8440" max="8440" width="2.42578125" style="1" customWidth="1"/>
    <col min="8441" max="8441" width="4.42578125" style="1" customWidth="1"/>
    <col min="8442" max="8459" width="7.140625" style="1" customWidth="1"/>
    <col min="8460" max="8460" width="13.42578125" style="1" customWidth="1"/>
    <col min="8461" max="8461" width="7.42578125" style="1" customWidth="1"/>
    <col min="8462" max="8470" width="11.42578125" style="1"/>
    <col min="8471" max="8471" width="3.140625" style="1" customWidth="1"/>
    <col min="8472" max="8480" width="11.42578125" style="1"/>
    <col min="8481" max="8481" width="2.42578125" style="1" customWidth="1"/>
    <col min="8482" max="8482" width="6.42578125" style="1" customWidth="1"/>
    <col min="8483" max="8483" width="7" style="1" customWidth="1"/>
    <col min="8484" max="8484" width="8.42578125" style="1" customWidth="1"/>
    <col min="8485" max="8485" width="8.140625" style="1" customWidth="1"/>
    <col min="8486" max="8695" width="11.42578125" style="1"/>
    <col min="8696" max="8696" width="2.42578125" style="1" customWidth="1"/>
    <col min="8697" max="8697" width="4.42578125" style="1" customWidth="1"/>
    <col min="8698" max="8715" width="7.140625" style="1" customWidth="1"/>
    <col min="8716" max="8716" width="13.42578125" style="1" customWidth="1"/>
    <col min="8717" max="8717" width="7.42578125" style="1" customWidth="1"/>
    <col min="8718" max="8726" width="11.42578125" style="1"/>
    <col min="8727" max="8727" width="3.140625" style="1" customWidth="1"/>
    <col min="8728" max="8736" width="11.42578125" style="1"/>
    <col min="8737" max="8737" width="2.42578125" style="1" customWidth="1"/>
    <col min="8738" max="8738" width="6.42578125" style="1" customWidth="1"/>
    <col min="8739" max="8739" width="7" style="1" customWidth="1"/>
    <col min="8740" max="8740" width="8.42578125" style="1" customWidth="1"/>
    <col min="8741" max="8741" width="8.140625" style="1" customWidth="1"/>
    <col min="8742" max="8951" width="11.42578125" style="1"/>
    <col min="8952" max="8952" width="2.42578125" style="1" customWidth="1"/>
    <col min="8953" max="8953" width="4.42578125" style="1" customWidth="1"/>
    <col min="8954" max="8971" width="7.140625" style="1" customWidth="1"/>
    <col min="8972" max="8972" width="13.42578125" style="1" customWidth="1"/>
    <col min="8973" max="8973" width="7.42578125" style="1" customWidth="1"/>
    <col min="8974" max="8982" width="11.42578125" style="1"/>
    <col min="8983" max="8983" width="3.140625" style="1" customWidth="1"/>
    <col min="8984" max="8992" width="11.42578125" style="1"/>
    <col min="8993" max="8993" width="2.42578125" style="1" customWidth="1"/>
    <col min="8994" max="8994" width="6.42578125" style="1" customWidth="1"/>
    <col min="8995" max="8995" width="7" style="1" customWidth="1"/>
    <col min="8996" max="8996" width="8.42578125" style="1" customWidth="1"/>
    <col min="8997" max="8997" width="8.140625" style="1" customWidth="1"/>
    <col min="8998" max="9207" width="11.42578125" style="1"/>
    <col min="9208" max="9208" width="2.42578125" style="1" customWidth="1"/>
    <col min="9209" max="9209" width="4.42578125" style="1" customWidth="1"/>
    <col min="9210" max="9227" width="7.140625" style="1" customWidth="1"/>
    <col min="9228" max="9228" width="13.42578125" style="1" customWidth="1"/>
    <col min="9229" max="9229" width="7.42578125" style="1" customWidth="1"/>
    <col min="9230" max="9238" width="11.42578125" style="1"/>
    <col min="9239" max="9239" width="3.140625" style="1" customWidth="1"/>
    <col min="9240" max="9248" width="11.42578125" style="1"/>
    <col min="9249" max="9249" width="2.42578125" style="1" customWidth="1"/>
    <col min="9250" max="9250" width="6.42578125" style="1" customWidth="1"/>
    <col min="9251" max="9251" width="7" style="1" customWidth="1"/>
    <col min="9252" max="9252" width="8.42578125" style="1" customWidth="1"/>
    <col min="9253" max="9253" width="8.140625" style="1" customWidth="1"/>
    <col min="9254" max="9463" width="11.42578125" style="1"/>
    <col min="9464" max="9464" width="2.42578125" style="1" customWidth="1"/>
    <col min="9465" max="9465" width="4.42578125" style="1" customWidth="1"/>
    <col min="9466" max="9483" width="7.140625" style="1" customWidth="1"/>
    <col min="9484" max="9484" width="13.42578125" style="1" customWidth="1"/>
    <col min="9485" max="9485" width="7.42578125" style="1" customWidth="1"/>
    <col min="9486" max="9494" width="11.42578125" style="1"/>
    <col min="9495" max="9495" width="3.140625" style="1" customWidth="1"/>
    <col min="9496" max="9504" width="11.42578125" style="1"/>
    <col min="9505" max="9505" width="2.42578125" style="1" customWidth="1"/>
    <col min="9506" max="9506" width="6.42578125" style="1" customWidth="1"/>
    <col min="9507" max="9507" width="7" style="1" customWidth="1"/>
    <col min="9508" max="9508" width="8.42578125" style="1" customWidth="1"/>
    <col min="9509" max="9509" width="8.140625" style="1" customWidth="1"/>
    <col min="9510" max="9719" width="11.42578125" style="1"/>
    <col min="9720" max="9720" width="2.42578125" style="1" customWidth="1"/>
    <col min="9721" max="9721" width="4.42578125" style="1" customWidth="1"/>
    <col min="9722" max="9739" width="7.140625" style="1" customWidth="1"/>
    <col min="9740" max="9740" width="13.42578125" style="1" customWidth="1"/>
    <col min="9741" max="9741" width="7.42578125" style="1" customWidth="1"/>
    <col min="9742" max="9750" width="11.42578125" style="1"/>
    <col min="9751" max="9751" width="3.140625" style="1" customWidth="1"/>
    <col min="9752" max="9760" width="11.42578125" style="1"/>
    <col min="9761" max="9761" width="2.42578125" style="1" customWidth="1"/>
    <col min="9762" max="9762" width="6.42578125" style="1" customWidth="1"/>
    <col min="9763" max="9763" width="7" style="1" customWidth="1"/>
    <col min="9764" max="9764" width="8.42578125" style="1" customWidth="1"/>
    <col min="9765" max="9765" width="8.140625" style="1" customWidth="1"/>
    <col min="9766" max="9975" width="11.42578125" style="1"/>
    <col min="9976" max="9976" width="2.42578125" style="1" customWidth="1"/>
    <col min="9977" max="9977" width="4.42578125" style="1" customWidth="1"/>
    <col min="9978" max="9995" width="7.140625" style="1" customWidth="1"/>
    <col min="9996" max="9996" width="13.42578125" style="1" customWidth="1"/>
    <col min="9997" max="9997" width="7.42578125" style="1" customWidth="1"/>
    <col min="9998" max="10006" width="11.42578125" style="1"/>
    <col min="10007" max="10007" width="3.140625" style="1" customWidth="1"/>
    <col min="10008" max="10016" width="11.42578125" style="1"/>
    <col min="10017" max="10017" width="2.42578125" style="1" customWidth="1"/>
    <col min="10018" max="10018" width="6.42578125" style="1" customWidth="1"/>
    <col min="10019" max="10019" width="7" style="1" customWidth="1"/>
    <col min="10020" max="10020" width="8.42578125" style="1" customWidth="1"/>
    <col min="10021" max="10021" width="8.140625" style="1" customWidth="1"/>
    <col min="10022" max="10231" width="11.42578125" style="1"/>
    <col min="10232" max="10232" width="2.42578125" style="1" customWidth="1"/>
    <col min="10233" max="10233" width="4.42578125" style="1" customWidth="1"/>
    <col min="10234" max="10251" width="7.140625" style="1" customWidth="1"/>
    <col min="10252" max="10252" width="13.42578125" style="1" customWidth="1"/>
    <col min="10253" max="10253" width="7.42578125" style="1" customWidth="1"/>
    <col min="10254" max="10262" width="11.42578125" style="1"/>
    <col min="10263" max="10263" width="3.140625" style="1" customWidth="1"/>
    <col min="10264" max="10272" width="11.42578125" style="1"/>
    <col min="10273" max="10273" width="2.42578125" style="1" customWidth="1"/>
    <col min="10274" max="10274" width="6.42578125" style="1" customWidth="1"/>
    <col min="10275" max="10275" width="7" style="1" customWidth="1"/>
    <col min="10276" max="10276" width="8.42578125" style="1" customWidth="1"/>
    <col min="10277" max="10277" width="8.140625" style="1" customWidth="1"/>
    <col min="10278" max="10487" width="11.42578125" style="1"/>
    <col min="10488" max="10488" width="2.42578125" style="1" customWidth="1"/>
    <col min="10489" max="10489" width="4.42578125" style="1" customWidth="1"/>
    <col min="10490" max="10507" width="7.140625" style="1" customWidth="1"/>
    <col min="10508" max="10508" width="13.42578125" style="1" customWidth="1"/>
    <col min="10509" max="10509" width="7.42578125" style="1" customWidth="1"/>
    <col min="10510" max="10518" width="11.42578125" style="1"/>
    <col min="10519" max="10519" width="3.140625" style="1" customWidth="1"/>
    <col min="10520" max="10528" width="11.42578125" style="1"/>
    <col min="10529" max="10529" width="2.42578125" style="1" customWidth="1"/>
    <col min="10530" max="10530" width="6.42578125" style="1" customWidth="1"/>
    <col min="10531" max="10531" width="7" style="1" customWidth="1"/>
    <col min="10532" max="10532" width="8.42578125" style="1" customWidth="1"/>
    <col min="10533" max="10533" width="8.140625" style="1" customWidth="1"/>
    <col min="10534" max="10743" width="11.42578125" style="1"/>
    <col min="10744" max="10744" width="2.42578125" style="1" customWidth="1"/>
    <col min="10745" max="10745" width="4.42578125" style="1" customWidth="1"/>
    <col min="10746" max="10763" width="7.140625" style="1" customWidth="1"/>
    <col min="10764" max="10764" width="13.42578125" style="1" customWidth="1"/>
    <col min="10765" max="10765" width="7.42578125" style="1" customWidth="1"/>
    <col min="10766" max="10774" width="11.42578125" style="1"/>
    <col min="10775" max="10775" width="3.140625" style="1" customWidth="1"/>
    <col min="10776" max="10784" width="11.42578125" style="1"/>
    <col min="10785" max="10785" width="2.42578125" style="1" customWidth="1"/>
    <col min="10786" max="10786" width="6.42578125" style="1" customWidth="1"/>
    <col min="10787" max="10787" width="7" style="1" customWidth="1"/>
    <col min="10788" max="10788" width="8.42578125" style="1" customWidth="1"/>
    <col min="10789" max="10789" width="8.140625" style="1" customWidth="1"/>
    <col min="10790" max="10999" width="11.42578125" style="1"/>
    <col min="11000" max="11000" width="2.42578125" style="1" customWidth="1"/>
    <col min="11001" max="11001" width="4.42578125" style="1" customWidth="1"/>
    <col min="11002" max="11019" width="7.140625" style="1" customWidth="1"/>
    <col min="11020" max="11020" width="13.42578125" style="1" customWidth="1"/>
    <col min="11021" max="11021" width="7.42578125" style="1" customWidth="1"/>
    <col min="11022" max="11030" width="11.42578125" style="1"/>
    <col min="11031" max="11031" width="3.140625" style="1" customWidth="1"/>
    <col min="11032" max="11040" width="11.42578125" style="1"/>
    <col min="11041" max="11041" width="2.42578125" style="1" customWidth="1"/>
    <col min="11042" max="11042" width="6.42578125" style="1" customWidth="1"/>
    <col min="11043" max="11043" width="7" style="1" customWidth="1"/>
    <col min="11044" max="11044" width="8.42578125" style="1" customWidth="1"/>
    <col min="11045" max="11045" width="8.140625" style="1" customWidth="1"/>
    <col min="11046" max="11255" width="11.42578125" style="1"/>
    <col min="11256" max="11256" width="2.42578125" style="1" customWidth="1"/>
    <col min="11257" max="11257" width="4.42578125" style="1" customWidth="1"/>
    <col min="11258" max="11275" width="7.140625" style="1" customWidth="1"/>
    <col min="11276" max="11276" width="13.42578125" style="1" customWidth="1"/>
    <col min="11277" max="11277" width="7.42578125" style="1" customWidth="1"/>
    <col min="11278" max="11286" width="11.42578125" style="1"/>
    <col min="11287" max="11287" width="3.140625" style="1" customWidth="1"/>
    <col min="11288" max="11296" width="11.42578125" style="1"/>
    <col min="11297" max="11297" width="2.42578125" style="1" customWidth="1"/>
    <col min="11298" max="11298" width="6.42578125" style="1" customWidth="1"/>
    <col min="11299" max="11299" width="7" style="1" customWidth="1"/>
    <col min="11300" max="11300" width="8.42578125" style="1" customWidth="1"/>
    <col min="11301" max="11301" width="8.140625" style="1" customWidth="1"/>
    <col min="11302" max="11511" width="11.42578125" style="1"/>
    <col min="11512" max="11512" width="2.42578125" style="1" customWidth="1"/>
    <col min="11513" max="11513" width="4.42578125" style="1" customWidth="1"/>
    <col min="11514" max="11531" width="7.140625" style="1" customWidth="1"/>
    <col min="11532" max="11532" width="13.42578125" style="1" customWidth="1"/>
    <col min="11533" max="11533" width="7.42578125" style="1" customWidth="1"/>
    <col min="11534" max="11542" width="11.42578125" style="1"/>
    <col min="11543" max="11543" width="3.140625" style="1" customWidth="1"/>
    <col min="11544" max="11552" width="11.42578125" style="1"/>
    <col min="11553" max="11553" width="2.42578125" style="1" customWidth="1"/>
    <col min="11554" max="11554" width="6.42578125" style="1" customWidth="1"/>
    <col min="11555" max="11555" width="7" style="1" customWidth="1"/>
    <col min="11556" max="11556" width="8.42578125" style="1" customWidth="1"/>
    <col min="11557" max="11557" width="8.140625" style="1" customWidth="1"/>
    <col min="11558" max="11767" width="11.42578125" style="1"/>
    <col min="11768" max="11768" width="2.42578125" style="1" customWidth="1"/>
    <col min="11769" max="11769" width="4.42578125" style="1" customWidth="1"/>
    <col min="11770" max="11787" width="7.140625" style="1" customWidth="1"/>
    <col min="11788" max="11788" width="13.42578125" style="1" customWidth="1"/>
    <col min="11789" max="11789" width="7.42578125" style="1" customWidth="1"/>
    <col min="11790" max="11798" width="11.42578125" style="1"/>
    <col min="11799" max="11799" width="3.140625" style="1" customWidth="1"/>
    <col min="11800" max="11808" width="11.42578125" style="1"/>
    <col min="11809" max="11809" width="2.42578125" style="1" customWidth="1"/>
    <col min="11810" max="11810" width="6.42578125" style="1" customWidth="1"/>
    <col min="11811" max="11811" width="7" style="1" customWidth="1"/>
    <col min="11812" max="11812" width="8.42578125" style="1" customWidth="1"/>
    <col min="11813" max="11813" width="8.140625" style="1" customWidth="1"/>
    <col min="11814" max="12023" width="11.42578125" style="1"/>
    <col min="12024" max="12024" width="2.42578125" style="1" customWidth="1"/>
    <col min="12025" max="12025" width="4.42578125" style="1" customWidth="1"/>
    <col min="12026" max="12043" width="7.140625" style="1" customWidth="1"/>
    <col min="12044" max="12044" width="13.42578125" style="1" customWidth="1"/>
    <col min="12045" max="12045" width="7.42578125" style="1" customWidth="1"/>
    <col min="12046" max="12054" width="11.42578125" style="1"/>
    <col min="12055" max="12055" width="3.140625" style="1" customWidth="1"/>
    <col min="12056" max="12064" width="11.42578125" style="1"/>
    <col min="12065" max="12065" width="2.42578125" style="1" customWidth="1"/>
    <col min="12066" max="12066" width="6.42578125" style="1" customWidth="1"/>
    <col min="12067" max="12067" width="7" style="1" customWidth="1"/>
    <col min="12068" max="12068" width="8.42578125" style="1" customWidth="1"/>
    <col min="12069" max="12069" width="8.140625" style="1" customWidth="1"/>
    <col min="12070" max="12279" width="11.42578125" style="1"/>
    <col min="12280" max="12280" width="2.42578125" style="1" customWidth="1"/>
    <col min="12281" max="12281" width="4.42578125" style="1" customWidth="1"/>
    <col min="12282" max="12299" width="7.140625" style="1" customWidth="1"/>
    <col min="12300" max="12300" width="13.42578125" style="1" customWidth="1"/>
    <col min="12301" max="12301" width="7.42578125" style="1" customWidth="1"/>
    <col min="12302" max="12310" width="11.42578125" style="1"/>
    <col min="12311" max="12311" width="3.140625" style="1" customWidth="1"/>
    <col min="12312" max="12320" width="11.42578125" style="1"/>
    <col min="12321" max="12321" width="2.42578125" style="1" customWidth="1"/>
    <col min="12322" max="12322" width="6.42578125" style="1" customWidth="1"/>
    <col min="12323" max="12323" width="7" style="1" customWidth="1"/>
    <col min="12324" max="12324" width="8.42578125" style="1" customWidth="1"/>
    <col min="12325" max="12325" width="8.140625" style="1" customWidth="1"/>
    <col min="12326" max="12535" width="11.42578125" style="1"/>
    <col min="12536" max="12536" width="2.42578125" style="1" customWidth="1"/>
    <col min="12537" max="12537" width="4.42578125" style="1" customWidth="1"/>
    <col min="12538" max="12555" width="7.140625" style="1" customWidth="1"/>
    <col min="12556" max="12556" width="13.42578125" style="1" customWidth="1"/>
    <col min="12557" max="12557" width="7.42578125" style="1" customWidth="1"/>
    <col min="12558" max="12566" width="11.42578125" style="1"/>
    <col min="12567" max="12567" width="3.140625" style="1" customWidth="1"/>
    <col min="12568" max="12576" width="11.42578125" style="1"/>
    <col min="12577" max="12577" width="2.42578125" style="1" customWidth="1"/>
    <col min="12578" max="12578" width="6.42578125" style="1" customWidth="1"/>
    <col min="12579" max="12579" width="7" style="1" customWidth="1"/>
    <col min="12580" max="12580" width="8.42578125" style="1" customWidth="1"/>
    <col min="12581" max="12581" width="8.140625" style="1" customWidth="1"/>
    <col min="12582" max="12791" width="11.42578125" style="1"/>
    <col min="12792" max="12792" width="2.42578125" style="1" customWidth="1"/>
    <col min="12793" max="12793" width="4.42578125" style="1" customWidth="1"/>
    <col min="12794" max="12811" width="7.140625" style="1" customWidth="1"/>
    <col min="12812" max="12812" width="13.42578125" style="1" customWidth="1"/>
    <col min="12813" max="12813" width="7.42578125" style="1" customWidth="1"/>
    <col min="12814" max="12822" width="11.42578125" style="1"/>
    <col min="12823" max="12823" width="3.140625" style="1" customWidth="1"/>
    <col min="12824" max="12832" width="11.42578125" style="1"/>
    <col min="12833" max="12833" width="2.42578125" style="1" customWidth="1"/>
    <col min="12834" max="12834" width="6.42578125" style="1" customWidth="1"/>
    <col min="12835" max="12835" width="7" style="1" customWidth="1"/>
    <col min="12836" max="12836" width="8.42578125" style="1" customWidth="1"/>
    <col min="12837" max="12837" width="8.140625" style="1" customWidth="1"/>
    <col min="12838" max="13047" width="11.42578125" style="1"/>
    <col min="13048" max="13048" width="2.42578125" style="1" customWidth="1"/>
    <col min="13049" max="13049" width="4.42578125" style="1" customWidth="1"/>
    <col min="13050" max="13067" width="7.140625" style="1" customWidth="1"/>
    <col min="13068" max="13068" width="13.42578125" style="1" customWidth="1"/>
    <col min="13069" max="13069" width="7.42578125" style="1" customWidth="1"/>
    <col min="13070" max="13078" width="11.42578125" style="1"/>
    <col min="13079" max="13079" width="3.140625" style="1" customWidth="1"/>
    <col min="13080" max="13088" width="11.42578125" style="1"/>
    <col min="13089" max="13089" width="2.42578125" style="1" customWidth="1"/>
    <col min="13090" max="13090" width="6.42578125" style="1" customWidth="1"/>
    <col min="13091" max="13091" width="7" style="1" customWidth="1"/>
    <col min="13092" max="13092" width="8.42578125" style="1" customWidth="1"/>
    <col min="13093" max="13093" width="8.140625" style="1" customWidth="1"/>
    <col min="13094" max="13303" width="11.42578125" style="1"/>
    <col min="13304" max="13304" width="2.42578125" style="1" customWidth="1"/>
    <col min="13305" max="13305" width="4.42578125" style="1" customWidth="1"/>
    <col min="13306" max="13323" width="7.140625" style="1" customWidth="1"/>
    <col min="13324" max="13324" width="13.42578125" style="1" customWidth="1"/>
    <col min="13325" max="13325" width="7.42578125" style="1" customWidth="1"/>
    <col min="13326" max="13334" width="11.42578125" style="1"/>
    <col min="13335" max="13335" width="3.140625" style="1" customWidth="1"/>
    <col min="13336" max="13344" width="11.42578125" style="1"/>
    <col min="13345" max="13345" width="2.42578125" style="1" customWidth="1"/>
    <col min="13346" max="13346" width="6.42578125" style="1" customWidth="1"/>
    <col min="13347" max="13347" width="7" style="1" customWidth="1"/>
    <col min="13348" max="13348" width="8.42578125" style="1" customWidth="1"/>
    <col min="13349" max="13349" width="8.140625" style="1" customWidth="1"/>
    <col min="13350" max="13559" width="11.42578125" style="1"/>
    <col min="13560" max="13560" width="2.42578125" style="1" customWidth="1"/>
    <col min="13561" max="13561" width="4.42578125" style="1" customWidth="1"/>
    <col min="13562" max="13579" width="7.140625" style="1" customWidth="1"/>
    <col min="13580" max="13580" width="13.42578125" style="1" customWidth="1"/>
    <col min="13581" max="13581" width="7.42578125" style="1" customWidth="1"/>
    <col min="13582" max="13590" width="11.42578125" style="1"/>
    <col min="13591" max="13591" width="3.140625" style="1" customWidth="1"/>
    <col min="13592" max="13600" width="11.42578125" style="1"/>
    <col min="13601" max="13601" width="2.42578125" style="1" customWidth="1"/>
    <col min="13602" max="13602" width="6.42578125" style="1" customWidth="1"/>
    <col min="13603" max="13603" width="7" style="1" customWidth="1"/>
    <col min="13604" max="13604" width="8.42578125" style="1" customWidth="1"/>
    <col min="13605" max="13605" width="8.140625" style="1" customWidth="1"/>
    <col min="13606" max="13815" width="11.42578125" style="1"/>
    <col min="13816" max="13816" width="2.42578125" style="1" customWidth="1"/>
    <col min="13817" max="13817" width="4.42578125" style="1" customWidth="1"/>
    <col min="13818" max="13835" width="7.140625" style="1" customWidth="1"/>
    <col min="13836" max="13836" width="13.42578125" style="1" customWidth="1"/>
    <col min="13837" max="13837" width="7.42578125" style="1" customWidth="1"/>
    <col min="13838" max="13846" width="11.42578125" style="1"/>
    <col min="13847" max="13847" width="3.140625" style="1" customWidth="1"/>
    <col min="13848" max="13856" width="11.42578125" style="1"/>
    <col min="13857" max="13857" width="2.42578125" style="1" customWidth="1"/>
    <col min="13858" max="13858" width="6.42578125" style="1" customWidth="1"/>
    <col min="13859" max="13859" width="7" style="1" customWidth="1"/>
    <col min="13860" max="13860" width="8.42578125" style="1" customWidth="1"/>
    <col min="13861" max="13861" width="8.140625" style="1" customWidth="1"/>
    <col min="13862" max="14071" width="11.42578125" style="1"/>
    <col min="14072" max="14072" width="2.42578125" style="1" customWidth="1"/>
    <col min="14073" max="14073" width="4.42578125" style="1" customWidth="1"/>
    <col min="14074" max="14091" width="7.140625" style="1" customWidth="1"/>
    <col min="14092" max="14092" width="13.42578125" style="1" customWidth="1"/>
    <col min="14093" max="14093" width="7.42578125" style="1" customWidth="1"/>
    <col min="14094" max="14102" width="11.42578125" style="1"/>
    <col min="14103" max="14103" width="3.140625" style="1" customWidth="1"/>
    <col min="14104" max="14112" width="11.42578125" style="1"/>
    <col min="14113" max="14113" width="2.42578125" style="1" customWidth="1"/>
    <col min="14114" max="14114" width="6.42578125" style="1" customWidth="1"/>
    <col min="14115" max="14115" width="7" style="1" customWidth="1"/>
    <col min="14116" max="14116" width="8.42578125" style="1" customWidth="1"/>
    <col min="14117" max="14117" width="8.140625" style="1" customWidth="1"/>
    <col min="14118" max="14327" width="11.42578125" style="1"/>
    <col min="14328" max="14328" width="2.42578125" style="1" customWidth="1"/>
    <col min="14329" max="14329" width="4.42578125" style="1" customWidth="1"/>
    <col min="14330" max="14347" width="7.140625" style="1" customWidth="1"/>
    <col min="14348" max="14348" width="13.42578125" style="1" customWidth="1"/>
    <col min="14349" max="14349" width="7.42578125" style="1" customWidth="1"/>
    <col min="14350" max="14358" width="11.42578125" style="1"/>
    <col min="14359" max="14359" width="3.140625" style="1" customWidth="1"/>
    <col min="14360" max="14368" width="11.42578125" style="1"/>
    <col min="14369" max="14369" width="2.42578125" style="1" customWidth="1"/>
    <col min="14370" max="14370" width="6.42578125" style="1" customWidth="1"/>
    <col min="14371" max="14371" width="7" style="1" customWidth="1"/>
    <col min="14372" max="14372" width="8.42578125" style="1" customWidth="1"/>
    <col min="14373" max="14373" width="8.140625" style="1" customWidth="1"/>
    <col min="14374" max="14583" width="11.42578125" style="1"/>
    <col min="14584" max="14584" width="2.42578125" style="1" customWidth="1"/>
    <col min="14585" max="14585" width="4.42578125" style="1" customWidth="1"/>
    <col min="14586" max="14603" width="7.140625" style="1" customWidth="1"/>
    <col min="14604" max="14604" width="13.42578125" style="1" customWidth="1"/>
    <col min="14605" max="14605" width="7.42578125" style="1" customWidth="1"/>
    <col min="14606" max="14614" width="11.42578125" style="1"/>
    <col min="14615" max="14615" width="3.140625" style="1" customWidth="1"/>
    <col min="14616" max="14624" width="11.42578125" style="1"/>
    <col min="14625" max="14625" width="2.42578125" style="1" customWidth="1"/>
    <col min="14626" max="14626" width="6.42578125" style="1" customWidth="1"/>
    <col min="14627" max="14627" width="7" style="1" customWidth="1"/>
    <col min="14628" max="14628" width="8.42578125" style="1" customWidth="1"/>
    <col min="14629" max="14629" width="8.140625" style="1" customWidth="1"/>
    <col min="14630" max="14839" width="11.42578125" style="1"/>
    <col min="14840" max="14840" width="2.42578125" style="1" customWidth="1"/>
    <col min="14841" max="14841" width="4.42578125" style="1" customWidth="1"/>
    <col min="14842" max="14859" width="7.140625" style="1" customWidth="1"/>
    <col min="14860" max="14860" width="13.42578125" style="1" customWidth="1"/>
    <col min="14861" max="14861" width="7.42578125" style="1" customWidth="1"/>
    <col min="14862" max="14870" width="11.42578125" style="1"/>
    <col min="14871" max="14871" width="3.140625" style="1" customWidth="1"/>
    <col min="14872" max="14880" width="11.42578125" style="1"/>
    <col min="14881" max="14881" width="2.42578125" style="1" customWidth="1"/>
    <col min="14882" max="14882" width="6.42578125" style="1" customWidth="1"/>
    <col min="14883" max="14883" width="7" style="1" customWidth="1"/>
    <col min="14884" max="14884" width="8.42578125" style="1" customWidth="1"/>
    <col min="14885" max="14885" width="8.140625" style="1" customWidth="1"/>
    <col min="14886" max="15095" width="11.42578125" style="1"/>
    <col min="15096" max="15096" width="2.42578125" style="1" customWidth="1"/>
    <col min="15097" max="15097" width="4.42578125" style="1" customWidth="1"/>
    <col min="15098" max="15115" width="7.140625" style="1" customWidth="1"/>
    <col min="15116" max="15116" width="13.42578125" style="1" customWidth="1"/>
    <col min="15117" max="15117" width="7.42578125" style="1" customWidth="1"/>
    <col min="15118" max="15126" width="11.42578125" style="1"/>
    <col min="15127" max="15127" width="3.140625" style="1" customWidth="1"/>
    <col min="15128" max="15136" width="11.42578125" style="1"/>
    <col min="15137" max="15137" width="2.42578125" style="1" customWidth="1"/>
    <col min="15138" max="15138" width="6.42578125" style="1" customWidth="1"/>
    <col min="15139" max="15139" width="7" style="1" customWidth="1"/>
    <col min="15140" max="15140" width="8.42578125" style="1" customWidth="1"/>
    <col min="15141" max="15141" width="8.140625" style="1" customWidth="1"/>
    <col min="15142" max="15351" width="11.42578125" style="1"/>
    <col min="15352" max="15352" width="2.42578125" style="1" customWidth="1"/>
    <col min="15353" max="15353" width="4.42578125" style="1" customWidth="1"/>
    <col min="15354" max="15371" width="7.140625" style="1" customWidth="1"/>
    <col min="15372" max="15372" width="13.42578125" style="1" customWidth="1"/>
    <col min="15373" max="15373" width="7.42578125" style="1" customWidth="1"/>
    <col min="15374" max="15382" width="11.42578125" style="1"/>
    <col min="15383" max="15383" width="3.140625" style="1" customWidth="1"/>
    <col min="15384" max="15392" width="11.42578125" style="1"/>
    <col min="15393" max="15393" width="2.42578125" style="1" customWidth="1"/>
    <col min="15394" max="15394" width="6.42578125" style="1" customWidth="1"/>
    <col min="15395" max="15395" width="7" style="1" customWidth="1"/>
    <col min="15396" max="15396" width="8.42578125" style="1" customWidth="1"/>
    <col min="15397" max="15397" width="8.140625" style="1" customWidth="1"/>
    <col min="15398" max="15607" width="11.42578125" style="1"/>
    <col min="15608" max="15608" width="2.42578125" style="1" customWidth="1"/>
    <col min="15609" max="15609" width="4.42578125" style="1" customWidth="1"/>
    <col min="15610" max="15627" width="7.140625" style="1" customWidth="1"/>
    <col min="15628" max="15628" width="13.42578125" style="1" customWidth="1"/>
    <col min="15629" max="15629" width="7.42578125" style="1" customWidth="1"/>
    <col min="15630" max="15638" width="11.42578125" style="1"/>
    <col min="15639" max="15639" width="3.140625" style="1" customWidth="1"/>
    <col min="15640" max="15648" width="11.42578125" style="1"/>
    <col min="15649" max="15649" width="2.42578125" style="1" customWidth="1"/>
    <col min="15650" max="15650" width="6.42578125" style="1" customWidth="1"/>
    <col min="15651" max="15651" width="7" style="1" customWidth="1"/>
    <col min="15652" max="15652" width="8.42578125" style="1" customWidth="1"/>
    <col min="15653" max="15653" width="8.140625" style="1" customWidth="1"/>
    <col min="15654" max="15863" width="11.42578125" style="1"/>
    <col min="15864" max="15864" width="2.42578125" style="1" customWidth="1"/>
    <col min="15865" max="15865" width="4.42578125" style="1" customWidth="1"/>
    <col min="15866" max="15883" width="7.140625" style="1" customWidth="1"/>
    <col min="15884" max="15884" width="13.42578125" style="1" customWidth="1"/>
    <col min="15885" max="15885" width="7.42578125" style="1" customWidth="1"/>
    <col min="15886" max="15894" width="11.42578125" style="1"/>
    <col min="15895" max="15895" width="3.140625" style="1" customWidth="1"/>
    <col min="15896" max="15904" width="11.42578125" style="1"/>
    <col min="15905" max="15905" width="2.42578125" style="1" customWidth="1"/>
    <col min="15906" max="15906" width="6.42578125" style="1" customWidth="1"/>
    <col min="15907" max="15907" width="7" style="1" customWidth="1"/>
    <col min="15908" max="15908" width="8.42578125" style="1" customWidth="1"/>
    <col min="15909" max="15909" width="8.140625" style="1" customWidth="1"/>
    <col min="15910" max="16119" width="11.42578125" style="1"/>
    <col min="16120" max="16120" width="2.42578125" style="1" customWidth="1"/>
    <col min="16121" max="16121" width="4.42578125" style="1" customWidth="1"/>
    <col min="16122" max="16139" width="7.140625" style="1" customWidth="1"/>
    <col min="16140" max="16140" width="13.42578125" style="1" customWidth="1"/>
    <col min="16141" max="16141" width="7.42578125" style="1" customWidth="1"/>
    <col min="16142" max="16150" width="11.42578125" style="1"/>
    <col min="16151" max="16151" width="3.140625" style="1" customWidth="1"/>
    <col min="16152" max="16160" width="11.42578125" style="1"/>
    <col min="16161" max="16161" width="2.42578125" style="1" customWidth="1"/>
    <col min="16162" max="16162" width="6.42578125" style="1" customWidth="1"/>
    <col min="16163" max="16163" width="7" style="1" customWidth="1"/>
    <col min="16164" max="16164" width="8.42578125" style="1" customWidth="1"/>
    <col min="16165" max="16165" width="8.140625" style="1" customWidth="1"/>
    <col min="16166" max="16384" width="11.42578125" style="1"/>
  </cols>
  <sheetData>
    <row r="1" spans="1:49" s="11" customFormat="1" ht="1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5"/>
      <c r="V1" s="7" t="s">
        <v>1</v>
      </c>
      <c r="W1" s="8" t="s">
        <v>2</v>
      </c>
      <c r="X1" s="9"/>
      <c r="Y1" s="9"/>
      <c r="Z1" s="9"/>
      <c r="AA1" s="9"/>
      <c r="AB1" s="9"/>
      <c r="AC1" s="9"/>
      <c r="AD1" s="9"/>
      <c r="AE1" s="9"/>
      <c r="AF1" s="9"/>
      <c r="AG1" s="10"/>
      <c r="AQ1" s="12"/>
      <c r="AR1" s="146" t="s">
        <v>3</v>
      </c>
      <c r="AS1" s="147" t="s">
        <v>4</v>
      </c>
      <c r="AT1" s="106"/>
      <c r="AU1" s="103"/>
      <c r="AV1" s="148" t="s">
        <v>100</v>
      </c>
      <c r="AW1" s="138" t="s">
        <v>101</v>
      </c>
    </row>
    <row r="2" spans="1:49" s="11" customFormat="1" ht="15" customHeight="1" x14ac:dyDescent="0.25">
      <c r="A2" s="13"/>
      <c r="B2" s="14"/>
      <c r="C2" s="15"/>
      <c r="D2" s="139" t="s">
        <v>139</v>
      </c>
      <c r="E2" s="139"/>
      <c r="F2" s="139"/>
      <c r="G2" s="139"/>
      <c r="H2" s="16"/>
      <c r="I2" s="140">
        <v>46255</v>
      </c>
      <c r="J2" s="140"/>
      <c r="K2" s="140"/>
      <c r="L2" s="17"/>
      <c r="M2" s="18"/>
      <c r="N2" s="18"/>
      <c r="O2" s="18"/>
      <c r="P2" s="18"/>
      <c r="Q2" s="17"/>
      <c r="R2" s="17"/>
      <c r="S2" s="17"/>
      <c r="T2" s="17"/>
      <c r="U2" s="116"/>
      <c r="V2" s="19">
        <f>I2</f>
        <v>46255</v>
      </c>
      <c r="W2" s="20" t="s">
        <v>6</v>
      </c>
      <c r="X2" s="9"/>
      <c r="Y2" s="9"/>
      <c r="Z2" s="9"/>
      <c r="AA2" s="9"/>
      <c r="AB2" s="9"/>
      <c r="AC2" s="9"/>
      <c r="AD2" s="9"/>
      <c r="AE2" s="9"/>
      <c r="AF2" s="9"/>
      <c r="AG2" s="21" t="s">
        <v>7</v>
      </c>
      <c r="AH2" s="22"/>
      <c r="AI2" s="22"/>
      <c r="AJ2" s="22"/>
      <c r="AK2" s="22"/>
      <c r="AL2" s="22"/>
      <c r="AM2" s="22"/>
      <c r="AN2" s="22"/>
      <c r="AO2" s="22"/>
      <c r="AP2" s="22"/>
      <c r="AQ2" s="23" t="s">
        <v>8</v>
      </c>
      <c r="AR2" s="146"/>
      <c r="AS2" s="147"/>
      <c r="AT2" s="107" t="s">
        <v>102</v>
      </c>
      <c r="AU2" s="104" t="s">
        <v>102</v>
      </c>
      <c r="AV2" s="148"/>
      <c r="AW2" s="138"/>
    </row>
    <row r="3" spans="1:49" ht="6" customHeight="1" x14ac:dyDescent="0.25">
      <c r="C3" s="24"/>
      <c r="D3" s="4"/>
      <c r="E3" s="4"/>
      <c r="F3" s="4"/>
      <c r="G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17"/>
      <c r="V3" s="141">
        <f>COUNTIF($C$6:$T$50,"Ausfall")</f>
        <v>14</v>
      </c>
      <c r="W3" s="138" t="s">
        <v>9</v>
      </c>
      <c r="AG3" s="25"/>
      <c r="AQ3" s="26"/>
      <c r="AR3" s="146"/>
      <c r="AS3" s="147"/>
      <c r="AT3" s="142" t="s">
        <v>10</v>
      </c>
      <c r="AU3" s="149" t="s">
        <v>11</v>
      </c>
      <c r="AV3" s="148"/>
      <c r="AW3" s="138"/>
    </row>
    <row r="4" spans="1:49" ht="12.75" customHeight="1" x14ac:dyDescent="0.2">
      <c r="A4" s="150" t="s">
        <v>12</v>
      </c>
      <c r="B4" s="150"/>
      <c r="C4" s="112" t="s">
        <v>13</v>
      </c>
      <c r="D4" s="112" t="s">
        <v>14</v>
      </c>
      <c r="E4" s="112" t="s">
        <v>15</v>
      </c>
      <c r="F4" s="112" t="s">
        <v>106</v>
      </c>
      <c r="G4" s="112" t="s">
        <v>16</v>
      </c>
      <c r="H4" s="112" t="s">
        <v>17</v>
      </c>
      <c r="I4" s="112" t="s">
        <v>18</v>
      </c>
      <c r="J4" s="112" t="s">
        <v>19</v>
      </c>
      <c r="K4" s="112" t="s">
        <v>20</v>
      </c>
      <c r="L4" s="112" t="s">
        <v>21</v>
      </c>
      <c r="M4" s="112" t="s">
        <v>22</v>
      </c>
      <c r="N4" s="112" t="s">
        <v>23</v>
      </c>
      <c r="O4" s="112" t="s">
        <v>24</v>
      </c>
      <c r="P4" s="112" t="s">
        <v>25</v>
      </c>
      <c r="Q4" s="112" t="s">
        <v>26</v>
      </c>
      <c r="R4" s="112" t="s">
        <v>27</v>
      </c>
      <c r="S4" s="112" t="s">
        <v>28</v>
      </c>
      <c r="T4" s="112" t="s">
        <v>29</v>
      </c>
      <c r="U4" s="112" t="s">
        <v>30</v>
      </c>
      <c r="V4" s="141">
        <f>COUNTIF($C$6:$T$50,"Ausfall")</f>
        <v>14</v>
      </c>
      <c r="W4" s="138"/>
      <c r="X4" s="5"/>
      <c r="Y4" s="5"/>
      <c r="Z4" s="5"/>
      <c r="AA4" s="5"/>
      <c r="AB4" s="5"/>
      <c r="AC4" s="5"/>
      <c r="AD4" s="5"/>
      <c r="AE4" s="5"/>
      <c r="AF4" s="5"/>
      <c r="AG4" s="21"/>
      <c r="AQ4" s="27"/>
      <c r="AR4" s="146"/>
      <c r="AS4" s="147"/>
      <c r="AT4" s="142"/>
      <c r="AU4" s="149"/>
      <c r="AV4" s="148"/>
      <c r="AW4" s="138"/>
    </row>
    <row r="5" spans="1:49" ht="12.75" customHeight="1" thickBot="1" x14ac:dyDescent="0.25">
      <c r="A5" s="151" t="s">
        <v>31</v>
      </c>
      <c r="B5" s="151"/>
      <c r="C5" s="111" t="s">
        <v>96</v>
      </c>
      <c r="D5" s="111" t="s">
        <v>93</v>
      </c>
      <c r="E5" s="111" t="s">
        <v>85</v>
      </c>
      <c r="F5" s="111" t="s">
        <v>92</v>
      </c>
      <c r="G5" s="111" t="s">
        <v>97</v>
      </c>
      <c r="H5" s="111" t="s">
        <v>81</v>
      </c>
      <c r="I5" s="111" t="s">
        <v>71</v>
      </c>
      <c r="J5" s="111" t="s">
        <v>94</v>
      </c>
      <c r="K5" s="111" t="s">
        <v>95</v>
      </c>
      <c r="L5" s="111" t="s">
        <v>91</v>
      </c>
      <c r="M5" s="111" t="s">
        <v>119</v>
      </c>
      <c r="N5" s="111" t="s">
        <v>73</v>
      </c>
      <c r="O5" s="111" t="s">
        <v>118</v>
      </c>
      <c r="P5" s="111" t="s">
        <v>78</v>
      </c>
      <c r="Q5" s="111" t="s">
        <v>90</v>
      </c>
      <c r="R5" s="111" t="s">
        <v>79</v>
      </c>
      <c r="S5" s="111" t="s">
        <v>73</v>
      </c>
      <c r="T5" s="111" t="s">
        <v>86</v>
      </c>
      <c r="U5" s="111" t="s">
        <v>103</v>
      </c>
      <c r="V5" s="141">
        <f>COUNTIF($C$6:$T$50,"Ausfall")</f>
        <v>14</v>
      </c>
      <c r="W5" s="115" t="s">
        <v>32</v>
      </c>
      <c r="X5" s="5"/>
      <c r="Y5" s="5"/>
      <c r="Z5" s="5"/>
      <c r="AA5" s="5"/>
      <c r="AB5" s="5"/>
      <c r="AC5" s="5"/>
      <c r="AD5" s="5"/>
      <c r="AE5" s="5"/>
      <c r="AF5" s="5"/>
      <c r="AG5" s="27"/>
      <c r="AQ5" s="21"/>
      <c r="AR5" s="146"/>
      <c r="AS5" s="147"/>
      <c r="AT5" s="108"/>
      <c r="AU5" s="101"/>
      <c r="AV5" s="148"/>
      <c r="AW5" s="138"/>
    </row>
    <row r="6" spans="1:49" s="2" customFormat="1" ht="10.5" customHeight="1" thickTop="1" x14ac:dyDescent="0.2">
      <c r="A6" s="152">
        <v>1</v>
      </c>
      <c r="B6" s="28"/>
      <c r="C6" s="120" t="s">
        <v>49</v>
      </c>
      <c r="D6" s="120" t="s">
        <v>38</v>
      </c>
      <c r="E6" s="120" t="s">
        <v>60</v>
      </c>
      <c r="F6" s="120" t="s">
        <v>107</v>
      </c>
      <c r="G6" s="29"/>
      <c r="H6" s="128" t="s">
        <v>89</v>
      </c>
      <c r="I6" s="29"/>
      <c r="J6" s="29"/>
      <c r="K6" s="29"/>
      <c r="L6" s="29"/>
      <c r="M6" s="29"/>
      <c r="N6" s="29" t="s">
        <v>129</v>
      </c>
      <c r="O6" s="29" t="s">
        <v>129</v>
      </c>
      <c r="P6" s="162" t="s">
        <v>129</v>
      </c>
      <c r="Q6" s="163"/>
      <c r="R6" s="164"/>
      <c r="S6" s="29" t="s">
        <v>129</v>
      </c>
      <c r="T6" s="29"/>
      <c r="U6" s="91"/>
      <c r="V6" s="30" t="s">
        <v>33</v>
      </c>
      <c r="W6" s="31"/>
      <c r="X6" s="32">
        <f t="shared" ref="X6:X42" si="0">COUNTIF($C$6:$U$7,V6)</f>
        <v>0</v>
      </c>
      <c r="Y6" s="32">
        <f t="shared" ref="Y6:Y42" si="1">COUNTIF($C$11:$U$12,V6)</f>
        <v>0</v>
      </c>
      <c r="Z6" s="32">
        <f t="shared" ref="Z6:Z42" si="2">COUNTIF($C$16:$U$17,V6)</f>
        <v>0</v>
      </c>
      <c r="AA6" s="32">
        <f t="shared" ref="AA6:AA42" si="3">COUNTIF($C$21:$U$22,V6)</f>
        <v>0</v>
      </c>
      <c r="AB6" s="32">
        <f t="shared" ref="AB6:AB42" si="4">COUNTIF($C$26:$U$27,V6)</f>
        <v>0</v>
      </c>
      <c r="AC6" s="32">
        <f t="shared" ref="AC6:AC42" si="5">COUNTIF($C$31:$U$32,V6)</f>
        <v>0</v>
      </c>
      <c r="AD6" s="32">
        <f t="shared" ref="AD6:AD42" si="6">COUNTIF($C$36:$U$37,V6)</f>
        <v>0</v>
      </c>
      <c r="AE6" s="32">
        <f t="shared" ref="AE6:AE42" si="7">COUNTIF($C$41:$U$42,V6)</f>
        <v>0</v>
      </c>
      <c r="AF6" s="32">
        <f t="shared" ref="AF6:AF42" si="8">COUNTIF($C$46:$U$47,V6)</f>
        <v>0</v>
      </c>
      <c r="AG6" s="33">
        <f t="shared" ref="AG6:AG34" si="9">SUM(X6:AF6)</f>
        <v>0</v>
      </c>
      <c r="AH6" s="32">
        <f t="shared" ref="AH6:AH42" si="10">COUNTIF($C$9:$U$10,V6)</f>
        <v>0</v>
      </c>
      <c r="AI6" s="32">
        <f t="shared" ref="AI6:AI42" si="11">COUNTIF($C$14:$U$15,V6)</f>
        <v>0</v>
      </c>
      <c r="AJ6" s="32">
        <f t="shared" ref="AJ6:AJ42" si="12">COUNTIF($C$19:$U$20,V6)</f>
        <v>0</v>
      </c>
      <c r="AK6" s="32">
        <f t="shared" ref="AK6:AK42" si="13">COUNTIF($C$24:$U$25,V6)</f>
        <v>0</v>
      </c>
      <c r="AL6" s="32">
        <f t="shared" ref="AL6:AL42" si="14">COUNTIF($C$29:$U$30,V6)</f>
        <v>0</v>
      </c>
      <c r="AM6" s="32">
        <f t="shared" ref="AM6:AM42" si="15">COUNTIF($C$34:$U$35,V6)</f>
        <v>0</v>
      </c>
      <c r="AN6" s="32">
        <f t="shared" ref="AN6:AN42" si="16">COUNTIF($C$39:$U$40,V6)</f>
        <v>0</v>
      </c>
      <c r="AO6" s="32">
        <f t="shared" ref="AO6:AO42" si="17">COUNTIF($C$44:$U$45,V6)</f>
        <v>0</v>
      </c>
      <c r="AP6" s="32">
        <f t="shared" ref="AP6:AP42" si="18">COUNTIF($C$49:$U$50,V6)</f>
        <v>0</v>
      </c>
      <c r="AQ6" s="33">
        <f t="shared" ref="AQ6:AQ42" si="19">SUM(AH6:AP6)</f>
        <v>0</v>
      </c>
      <c r="AR6" s="109" t="str">
        <f t="shared" ref="AR6:AR42" si="20">IF((W6+AG6-AQ6)=0,"",(W6+AG6-AQ6))</f>
        <v/>
      </c>
      <c r="AS6" s="113"/>
      <c r="AT6" s="134" t="s">
        <v>35</v>
      </c>
      <c r="AU6" s="114" t="str">
        <f>IF(SUM(AR6:AT6)=0,"0,00 ",SUM(AR6:AT6))</f>
        <v xml:space="preserve">0,00 </v>
      </c>
      <c r="AV6" s="135">
        <v>2</v>
      </c>
      <c r="AW6" s="136">
        <v>2</v>
      </c>
    </row>
    <row r="7" spans="1:49" s="2" customFormat="1" ht="10.5" customHeight="1" x14ac:dyDescent="0.2">
      <c r="A7" s="152"/>
      <c r="B7" s="34">
        <v>0.3125</v>
      </c>
      <c r="C7" s="121" t="s">
        <v>169</v>
      </c>
      <c r="D7" s="121" t="s">
        <v>169</v>
      </c>
      <c r="E7" s="121" t="s">
        <v>169</v>
      </c>
      <c r="F7" s="121" t="s">
        <v>169</v>
      </c>
      <c r="G7" s="35"/>
      <c r="H7" s="129" t="s">
        <v>187</v>
      </c>
      <c r="I7" s="35"/>
      <c r="J7" s="35"/>
      <c r="K7" s="35"/>
      <c r="L7" s="36"/>
      <c r="M7" s="35"/>
      <c r="N7" s="35"/>
      <c r="O7" s="35"/>
      <c r="P7" s="165" t="s">
        <v>149</v>
      </c>
      <c r="Q7" s="166"/>
      <c r="R7" s="167"/>
      <c r="S7" s="35"/>
      <c r="T7" s="35"/>
      <c r="U7" s="35"/>
      <c r="V7" s="30" t="s">
        <v>107</v>
      </c>
      <c r="W7" s="31"/>
      <c r="X7" s="32">
        <f t="shared" si="0"/>
        <v>1</v>
      </c>
      <c r="Y7" s="32">
        <f t="shared" si="1"/>
        <v>1</v>
      </c>
      <c r="Z7" s="32">
        <f t="shared" si="2"/>
        <v>0</v>
      </c>
      <c r="AA7" s="32">
        <f t="shared" si="3"/>
        <v>1</v>
      </c>
      <c r="AB7" s="32">
        <f t="shared" si="4"/>
        <v>1</v>
      </c>
      <c r="AC7" s="32">
        <f t="shared" si="5"/>
        <v>0</v>
      </c>
      <c r="AD7" s="32">
        <f t="shared" si="6"/>
        <v>0</v>
      </c>
      <c r="AE7" s="32">
        <f t="shared" si="7"/>
        <v>0</v>
      </c>
      <c r="AF7" s="32">
        <f t="shared" si="8"/>
        <v>0</v>
      </c>
      <c r="AG7" s="33">
        <f t="shared" si="9"/>
        <v>4</v>
      </c>
      <c r="AH7" s="32">
        <f t="shared" si="10"/>
        <v>1</v>
      </c>
      <c r="AI7" s="32">
        <f t="shared" si="11"/>
        <v>1</v>
      </c>
      <c r="AJ7" s="32">
        <f t="shared" si="12"/>
        <v>0</v>
      </c>
      <c r="AK7" s="32">
        <f t="shared" si="13"/>
        <v>0</v>
      </c>
      <c r="AL7" s="32">
        <f t="shared" si="14"/>
        <v>0</v>
      </c>
      <c r="AM7" s="32">
        <f t="shared" si="15"/>
        <v>0</v>
      </c>
      <c r="AN7" s="32">
        <f t="shared" si="16"/>
        <v>0</v>
      </c>
      <c r="AO7" s="32">
        <f t="shared" si="17"/>
        <v>0</v>
      </c>
      <c r="AP7" s="32">
        <f t="shared" si="18"/>
        <v>0</v>
      </c>
      <c r="AQ7" s="33">
        <f t="shared" si="19"/>
        <v>2</v>
      </c>
      <c r="AR7" s="109">
        <f t="shared" si="20"/>
        <v>2</v>
      </c>
      <c r="AS7" s="113"/>
      <c r="AT7" s="134">
        <v>3</v>
      </c>
      <c r="AU7" s="114">
        <f t="shared" ref="AU7:AU30" si="21">IF(SUM(AR7:AT7)=0,"0,00 ",SUM(AR7:AT7))</f>
        <v>5</v>
      </c>
      <c r="AV7" s="135">
        <v>25</v>
      </c>
      <c r="AW7" s="136">
        <v>25</v>
      </c>
    </row>
    <row r="8" spans="1:49" s="39" customFormat="1" ht="10.5" customHeight="1" x14ac:dyDescent="0.2">
      <c r="A8" s="152"/>
      <c r="B8" s="34" t="s">
        <v>36</v>
      </c>
      <c r="C8" s="122"/>
      <c r="D8" s="122"/>
      <c r="E8" s="122"/>
      <c r="F8" s="122"/>
      <c r="G8" s="37"/>
      <c r="H8" s="130" t="s">
        <v>151</v>
      </c>
      <c r="I8" s="37"/>
      <c r="J8" s="37"/>
      <c r="K8" s="37"/>
      <c r="L8" s="37"/>
      <c r="M8" s="37"/>
      <c r="N8" s="37"/>
      <c r="O8" s="37"/>
      <c r="P8" s="168"/>
      <c r="Q8" s="169"/>
      <c r="R8" s="170"/>
      <c r="S8" s="37"/>
      <c r="T8" s="37"/>
      <c r="U8" s="37"/>
      <c r="V8" s="30" t="s">
        <v>34</v>
      </c>
      <c r="W8" s="31"/>
      <c r="X8" s="32">
        <f t="shared" si="0"/>
        <v>0</v>
      </c>
      <c r="Y8" s="32">
        <f t="shared" si="1"/>
        <v>0</v>
      </c>
      <c r="Z8" s="32">
        <f t="shared" si="2"/>
        <v>0</v>
      </c>
      <c r="AA8" s="32">
        <f t="shared" si="3"/>
        <v>0</v>
      </c>
      <c r="AB8" s="32">
        <f t="shared" si="4"/>
        <v>0</v>
      </c>
      <c r="AC8" s="32">
        <f t="shared" si="5"/>
        <v>0</v>
      </c>
      <c r="AD8" s="32">
        <f t="shared" si="6"/>
        <v>0</v>
      </c>
      <c r="AE8" s="32">
        <f t="shared" si="7"/>
        <v>0</v>
      </c>
      <c r="AF8" s="32">
        <f t="shared" si="8"/>
        <v>0</v>
      </c>
      <c r="AG8" s="33">
        <f t="shared" si="9"/>
        <v>0</v>
      </c>
      <c r="AH8" s="32">
        <f t="shared" si="10"/>
        <v>0</v>
      </c>
      <c r="AI8" s="32">
        <f t="shared" si="11"/>
        <v>0</v>
      </c>
      <c r="AJ8" s="32">
        <f t="shared" si="12"/>
        <v>0</v>
      </c>
      <c r="AK8" s="32">
        <f t="shared" si="13"/>
        <v>0</v>
      </c>
      <c r="AL8" s="32">
        <f t="shared" si="14"/>
        <v>0</v>
      </c>
      <c r="AM8" s="32">
        <f t="shared" si="15"/>
        <v>0</v>
      </c>
      <c r="AN8" s="32">
        <f t="shared" si="16"/>
        <v>0</v>
      </c>
      <c r="AO8" s="32">
        <f t="shared" si="17"/>
        <v>0</v>
      </c>
      <c r="AP8" s="32">
        <f t="shared" si="18"/>
        <v>0</v>
      </c>
      <c r="AQ8" s="33">
        <f t="shared" si="19"/>
        <v>0</v>
      </c>
      <c r="AR8" s="109" t="str">
        <f t="shared" si="20"/>
        <v/>
      </c>
      <c r="AS8" s="113"/>
      <c r="AT8" s="134" t="s">
        <v>35</v>
      </c>
      <c r="AU8" s="114" t="str">
        <f t="shared" si="21"/>
        <v xml:space="preserve">0,00 </v>
      </c>
      <c r="AV8" s="135">
        <v>28</v>
      </c>
      <c r="AW8" s="136">
        <v>28</v>
      </c>
    </row>
    <row r="9" spans="1:49" s="2" customFormat="1" ht="10.5" customHeight="1" x14ac:dyDescent="0.2">
      <c r="A9" s="152"/>
      <c r="B9" s="34">
        <v>0.34375</v>
      </c>
      <c r="C9" s="122" t="s">
        <v>124</v>
      </c>
      <c r="D9" s="122" t="s">
        <v>124</v>
      </c>
      <c r="E9" s="122" t="s">
        <v>124</v>
      </c>
      <c r="F9" s="122" t="s">
        <v>124</v>
      </c>
      <c r="G9" s="37"/>
      <c r="H9" s="130" t="s">
        <v>124</v>
      </c>
      <c r="I9" s="37"/>
      <c r="J9" s="37"/>
      <c r="K9" s="37"/>
      <c r="L9" s="37"/>
      <c r="M9" s="37"/>
      <c r="N9" s="37" t="s">
        <v>124</v>
      </c>
      <c r="O9" s="37" t="s">
        <v>124</v>
      </c>
      <c r="P9" s="168" t="s">
        <v>124</v>
      </c>
      <c r="Q9" s="169"/>
      <c r="R9" s="170"/>
      <c r="S9" s="37" t="s">
        <v>124</v>
      </c>
      <c r="T9" s="37"/>
      <c r="U9" s="37"/>
      <c r="V9" s="38" t="s">
        <v>37</v>
      </c>
      <c r="W9" s="31"/>
      <c r="X9" s="32">
        <f t="shared" si="0"/>
        <v>0</v>
      </c>
      <c r="Y9" s="32">
        <f t="shared" si="1"/>
        <v>0</v>
      </c>
      <c r="Z9" s="32">
        <f t="shared" si="2"/>
        <v>0</v>
      </c>
      <c r="AA9" s="32">
        <f t="shared" si="3"/>
        <v>0</v>
      </c>
      <c r="AB9" s="32">
        <f t="shared" si="4"/>
        <v>0</v>
      </c>
      <c r="AC9" s="32">
        <f t="shared" si="5"/>
        <v>0</v>
      </c>
      <c r="AD9" s="32">
        <f t="shared" si="6"/>
        <v>0</v>
      </c>
      <c r="AE9" s="32">
        <f t="shared" si="7"/>
        <v>0</v>
      </c>
      <c r="AF9" s="32">
        <f t="shared" si="8"/>
        <v>0</v>
      </c>
      <c r="AG9" s="33">
        <f t="shared" si="9"/>
        <v>0</v>
      </c>
      <c r="AH9" s="32">
        <f t="shared" si="10"/>
        <v>0</v>
      </c>
      <c r="AI9" s="32">
        <f t="shared" si="11"/>
        <v>0</v>
      </c>
      <c r="AJ9" s="32">
        <f t="shared" si="12"/>
        <v>0</v>
      </c>
      <c r="AK9" s="32">
        <f t="shared" si="13"/>
        <v>0</v>
      </c>
      <c r="AL9" s="32">
        <f t="shared" si="14"/>
        <v>0</v>
      </c>
      <c r="AM9" s="32">
        <f t="shared" si="15"/>
        <v>0</v>
      </c>
      <c r="AN9" s="32">
        <f t="shared" si="16"/>
        <v>0</v>
      </c>
      <c r="AO9" s="32">
        <f t="shared" si="17"/>
        <v>0</v>
      </c>
      <c r="AP9" s="32">
        <f t="shared" si="18"/>
        <v>0</v>
      </c>
      <c r="AQ9" s="33">
        <f t="shared" si="19"/>
        <v>0</v>
      </c>
      <c r="AR9" s="109" t="str">
        <f t="shared" si="20"/>
        <v/>
      </c>
      <c r="AS9" s="113"/>
      <c r="AT9" s="134" t="s">
        <v>35</v>
      </c>
      <c r="AU9" s="114" t="str">
        <f t="shared" si="21"/>
        <v xml:space="preserve">0,00 </v>
      </c>
      <c r="AV9" s="135">
        <v>0</v>
      </c>
      <c r="AW9" s="136">
        <v>0</v>
      </c>
    </row>
    <row r="10" spans="1:49" s="2" customFormat="1" ht="10.5" customHeight="1" x14ac:dyDescent="0.2">
      <c r="A10" s="152"/>
      <c r="B10" s="41"/>
      <c r="C10" s="123" t="s">
        <v>60</v>
      </c>
      <c r="D10" s="123" t="s">
        <v>48</v>
      </c>
      <c r="E10" s="123" t="s">
        <v>51</v>
      </c>
      <c r="F10" s="123" t="s">
        <v>107</v>
      </c>
      <c r="G10" s="42"/>
      <c r="H10" s="131" t="s">
        <v>121</v>
      </c>
      <c r="I10" s="42"/>
      <c r="J10" s="42"/>
      <c r="K10" s="42"/>
      <c r="L10" s="43"/>
      <c r="M10" s="42"/>
      <c r="N10" s="42" t="s">
        <v>146</v>
      </c>
      <c r="O10" s="42" t="s">
        <v>70</v>
      </c>
      <c r="P10" s="171" t="s">
        <v>49</v>
      </c>
      <c r="Q10" s="172"/>
      <c r="R10" s="173"/>
      <c r="S10" s="42" t="s">
        <v>38</v>
      </c>
      <c r="T10" s="42"/>
      <c r="U10" s="42"/>
      <c r="V10" s="40" t="s">
        <v>105</v>
      </c>
      <c r="W10" s="31"/>
      <c r="X10" s="32">
        <f t="shared" si="0"/>
        <v>0</v>
      </c>
      <c r="Y10" s="32">
        <f t="shared" si="1"/>
        <v>0</v>
      </c>
      <c r="Z10" s="32">
        <f t="shared" si="2"/>
        <v>0</v>
      </c>
      <c r="AA10" s="32">
        <f t="shared" si="3"/>
        <v>1</v>
      </c>
      <c r="AB10" s="32">
        <f t="shared" si="4"/>
        <v>1</v>
      </c>
      <c r="AC10" s="32">
        <f t="shared" si="5"/>
        <v>0</v>
      </c>
      <c r="AD10" s="32">
        <f t="shared" si="6"/>
        <v>0</v>
      </c>
      <c r="AE10" s="32">
        <f t="shared" si="7"/>
        <v>0</v>
      </c>
      <c r="AF10" s="32">
        <f t="shared" si="8"/>
        <v>0</v>
      </c>
      <c r="AG10" s="33">
        <f t="shared" si="9"/>
        <v>2</v>
      </c>
      <c r="AH10" s="32">
        <f t="shared" si="10"/>
        <v>0</v>
      </c>
      <c r="AI10" s="32">
        <f t="shared" si="11"/>
        <v>0</v>
      </c>
      <c r="AJ10" s="32">
        <f t="shared" si="12"/>
        <v>0</v>
      </c>
      <c r="AK10" s="32">
        <f t="shared" si="13"/>
        <v>1</v>
      </c>
      <c r="AL10" s="32">
        <f t="shared" si="14"/>
        <v>1</v>
      </c>
      <c r="AM10" s="32">
        <f t="shared" si="15"/>
        <v>1</v>
      </c>
      <c r="AN10" s="32">
        <f t="shared" si="16"/>
        <v>0</v>
      </c>
      <c r="AO10" s="32">
        <f t="shared" si="17"/>
        <v>0</v>
      </c>
      <c r="AP10" s="32">
        <f t="shared" si="18"/>
        <v>0</v>
      </c>
      <c r="AQ10" s="33">
        <f t="shared" si="19"/>
        <v>3</v>
      </c>
      <c r="AR10" s="109">
        <f t="shared" si="20"/>
        <v>-1</v>
      </c>
      <c r="AS10" s="113"/>
      <c r="AT10" s="134" t="s">
        <v>35</v>
      </c>
      <c r="AU10" s="114">
        <f t="shared" si="21"/>
        <v>-1</v>
      </c>
      <c r="AV10" s="135">
        <v>16</v>
      </c>
      <c r="AW10" s="136">
        <v>16</v>
      </c>
    </row>
    <row r="11" spans="1:49" s="2" customFormat="1" ht="10.5" customHeight="1" x14ac:dyDescent="0.2">
      <c r="A11" s="152">
        <v>2</v>
      </c>
      <c r="B11" s="45"/>
      <c r="C11" s="120" t="s">
        <v>49</v>
      </c>
      <c r="D11" s="120" t="s">
        <v>38</v>
      </c>
      <c r="E11" s="120" t="s">
        <v>88</v>
      </c>
      <c r="F11" s="120" t="s">
        <v>107</v>
      </c>
      <c r="G11" s="29"/>
      <c r="H11" s="128" t="s">
        <v>89</v>
      </c>
      <c r="I11" s="29"/>
      <c r="J11" s="29" t="s">
        <v>65</v>
      </c>
      <c r="K11" s="29"/>
      <c r="L11" s="29"/>
      <c r="M11" s="29"/>
      <c r="N11" s="128" t="s">
        <v>56</v>
      </c>
      <c r="O11" s="29" t="s">
        <v>129</v>
      </c>
      <c r="P11" s="29" t="s">
        <v>183</v>
      </c>
      <c r="Q11" s="29"/>
      <c r="R11" s="29"/>
      <c r="S11" s="29" t="s">
        <v>176</v>
      </c>
      <c r="T11" s="29"/>
      <c r="U11" s="29"/>
      <c r="V11" s="40" t="s">
        <v>38</v>
      </c>
      <c r="W11" s="31"/>
      <c r="X11" s="32">
        <f t="shared" si="0"/>
        <v>1</v>
      </c>
      <c r="Y11" s="32">
        <f t="shared" si="1"/>
        <v>1</v>
      </c>
      <c r="Z11" s="32">
        <f t="shared" si="2"/>
        <v>0</v>
      </c>
      <c r="AA11" s="32">
        <f t="shared" si="3"/>
        <v>0</v>
      </c>
      <c r="AB11" s="32">
        <f t="shared" si="4"/>
        <v>1</v>
      </c>
      <c r="AC11" s="32">
        <f t="shared" si="5"/>
        <v>0</v>
      </c>
      <c r="AD11" s="32">
        <f t="shared" si="6"/>
        <v>0</v>
      </c>
      <c r="AE11" s="32">
        <f t="shared" si="7"/>
        <v>0</v>
      </c>
      <c r="AF11" s="32">
        <f t="shared" si="8"/>
        <v>0</v>
      </c>
      <c r="AG11" s="33">
        <f t="shared" si="9"/>
        <v>3</v>
      </c>
      <c r="AH11" s="32">
        <f t="shared" si="10"/>
        <v>1</v>
      </c>
      <c r="AI11" s="32">
        <f t="shared" si="11"/>
        <v>1</v>
      </c>
      <c r="AJ11" s="32">
        <f t="shared" si="12"/>
        <v>0</v>
      </c>
      <c r="AK11" s="32">
        <f t="shared" si="13"/>
        <v>0</v>
      </c>
      <c r="AL11" s="32">
        <f t="shared" si="14"/>
        <v>0</v>
      </c>
      <c r="AM11" s="32">
        <f t="shared" si="15"/>
        <v>0</v>
      </c>
      <c r="AN11" s="32">
        <f t="shared" si="16"/>
        <v>0</v>
      </c>
      <c r="AO11" s="32">
        <f t="shared" si="17"/>
        <v>0</v>
      </c>
      <c r="AP11" s="32">
        <f t="shared" si="18"/>
        <v>0</v>
      </c>
      <c r="AQ11" s="33">
        <f t="shared" si="19"/>
        <v>2</v>
      </c>
      <c r="AR11" s="109">
        <f t="shared" si="20"/>
        <v>1</v>
      </c>
      <c r="AS11" s="113"/>
      <c r="AT11" s="134">
        <v>-5.3</v>
      </c>
      <c r="AU11" s="114">
        <f t="shared" si="21"/>
        <v>-4.3</v>
      </c>
      <c r="AV11" s="135">
        <v>26</v>
      </c>
      <c r="AW11" s="136">
        <v>26</v>
      </c>
    </row>
    <row r="12" spans="1:49" s="2" customFormat="1" ht="10.5" customHeight="1" x14ac:dyDescent="0.2">
      <c r="A12" s="152"/>
      <c r="B12" s="34">
        <v>0.34722222222222199</v>
      </c>
      <c r="C12" s="121" t="s">
        <v>169</v>
      </c>
      <c r="D12" s="121" t="s">
        <v>169</v>
      </c>
      <c r="E12" s="121" t="s">
        <v>169</v>
      </c>
      <c r="F12" s="121" t="s">
        <v>169</v>
      </c>
      <c r="G12" s="35"/>
      <c r="H12" s="129" t="s">
        <v>187</v>
      </c>
      <c r="I12" s="35"/>
      <c r="J12" s="35" t="s">
        <v>128</v>
      </c>
      <c r="K12" s="35"/>
      <c r="L12" s="36"/>
      <c r="M12" s="35"/>
      <c r="N12" s="129" t="s">
        <v>169</v>
      </c>
      <c r="O12" s="35"/>
      <c r="P12" s="35" t="s">
        <v>134</v>
      </c>
      <c r="Q12" s="35"/>
      <c r="R12" s="35"/>
      <c r="S12" s="35" t="s">
        <v>175</v>
      </c>
      <c r="T12" s="35"/>
      <c r="U12" s="35"/>
      <c r="V12" s="30" t="s">
        <v>108</v>
      </c>
      <c r="W12" s="44"/>
      <c r="X12" s="32">
        <f t="shared" si="0"/>
        <v>0</v>
      </c>
      <c r="Y12" s="32">
        <f t="shared" si="1"/>
        <v>0</v>
      </c>
      <c r="Z12" s="32">
        <f t="shared" si="2"/>
        <v>0</v>
      </c>
      <c r="AA12" s="32">
        <f t="shared" si="3"/>
        <v>0</v>
      </c>
      <c r="AB12" s="32">
        <f t="shared" si="4"/>
        <v>0</v>
      </c>
      <c r="AC12" s="32">
        <f t="shared" si="5"/>
        <v>0</v>
      </c>
      <c r="AD12" s="32">
        <f t="shared" si="6"/>
        <v>0</v>
      </c>
      <c r="AE12" s="32">
        <f t="shared" si="7"/>
        <v>0</v>
      </c>
      <c r="AF12" s="32">
        <f t="shared" si="8"/>
        <v>0</v>
      </c>
      <c r="AG12" s="33">
        <f t="shared" si="9"/>
        <v>0</v>
      </c>
      <c r="AH12" s="32">
        <f t="shared" si="10"/>
        <v>0</v>
      </c>
      <c r="AI12" s="32">
        <f t="shared" si="11"/>
        <v>0</v>
      </c>
      <c r="AJ12" s="32">
        <f t="shared" si="12"/>
        <v>0</v>
      </c>
      <c r="AK12" s="32">
        <f t="shared" si="13"/>
        <v>0</v>
      </c>
      <c r="AL12" s="32">
        <f t="shared" si="14"/>
        <v>0</v>
      </c>
      <c r="AM12" s="32">
        <f t="shared" si="15"/>
        <v>0</v>
      </c>
      <c r="AN12" s="32">
        <f t="shared" si="16"/>
        <v>0</v>
      </c>
      <c r="AO12" s="32">
        <f t="shared" si="17"/>
        <v>0</v>
      </c>
      <c r="AP12" s="32">
        <f t="shared" si="18"/>
        <v>0</v>
      </c>
      <c r="AQ12" s="33">
        <f t="shared" si="19"/>
        <v>0</v>
      </c>
      <c r="AR12" s="109" t="str">
        <f t="shared" si="20"/>
        <v/>
      </c>
      <c r="AS12" s="113"/>
      <c r="AT12" s="134">
        <v>1</v>
      </c>
      <c r="AU12" s="114">
        <f t="shared" si="21"/>
        <v>1</v>
      </c>
      <c r="AV12" s="135">
        <v>8</v>
      </c>
      <c r="AW12" s="136">
        <v>8</v>
      </c>
    </row>
    <row r="13" spans="1:49" s="39" customFormat="1" ht="10.5" customHeight="1" x14ac:dyDescent="0.2">
      <c r="A13" s="152"/>
      <c r="B13" s="46" t="s">
        <v>36</v>
      </c>
      <c r="C13" s="122"/>
      <c r="D13" s="122"/>
      <c r="E13" s="122"/>
      <c r="F13" s="122"/>
      <c r="G13" s="37"/>
      <c r="H13" s="130" t="s">
        <v>151</v>
      </c>
      <c r="I13" s="37"/>
      <c r="J13" s="37" t="s">
        <v>163</v>
      </c>
      <c r="K13" s="37"/>
      <c r="L13" s="37"/>
      <c r="M13" s="37"/>
      <c r="N13" s="130"/>
      <c r="O13" s="37"/>
      <c r="P13" s="37"/>
      <c r="Q13" s="37"/>
      <c r="R13" s="37"/>
      <c r="S13" s="37"/>
      <c r="T13" s="37"/>
      <c r="U13" s="37"/>
      <c r="V13" s="30" t="s">
        <v>39</v>
      </c>
      <c r="W13" s="44">
        <v>0.1</v>
      </c>
      <c r="X13" s="32">
        <f t="shared" si="0"/>
        <v>0</v>
      </c>
      <c r="Y13" s="32">
        <f t="shared" si="1"/>
        <v>0</v>
      </c>
      <c r="Z13" s="32">
        <f t="shared" si="2"/>
        <v>0</v>
      </c>
      <c r="AA13" s="32">
        <f t="shared" si="3"/>
        <v>0</v>
      </c>
      <c r="AB13" s="32">
        <f t="shared" si="4"/>
        <v>0</v>
      </c>
      <c r="AC13" s="32">
        <f t="shared" si="5"/>
        <v>0</v>
      </c>
      <c r="AD13" s="32">
        <f t="shared" si="6"/>
        <v>0</v>
      </c>
      <c r="AE13" s="32">
        <f t="shared" si="7"/>
        <v>0</v>
      </c>
      <c r="AF13" s="32">
        <f t="shared" si="8"/>
        <v>0</v>
      </c>
      <c r="AG13" s="33">
        <f t="shared" si="9"/>
        <v>0</v>
      </c>
      <c r="AH13" s="32">
        <f t="shared" si="10"/>
        <v>0</v>
      </c>
      <c r="AI13" s="32">
        <f t="shared" si="11"/>
        <v>0</v>
      </c>
      <c r="AJ13" s="32">
        <f t="shared" si="12"/>
        <v>0</v>
      </c>
      <c r="AK13" s="32">
        <f t="shared" si="13"/>
        <v>1</v>
      </c>
      <c r="AL13" s="32">
        <f t="shared" si="14"/>
        <v>0</v>
      </c>
      <c r="AM13" s="32">
        <f t="shared" si="15"/>
        <v>0</v>
      </c>
      <c r="AN13" s="32">
        <f t="shared" si="16"/>
        <v>0</v>
      </c>
      <c r="AO13" s="32">
        <f t="shared" si="17"/>
        <v>0</v>
      </c>
      <c r="AP13" s="32">
        <f t="shared" si="18"/>
        <v>0</v>
      </c>
      <c r="AQ13" s="33">
        <f t="shared" si="19"/>
        <v>1</v>
      </c>
      <c r="AR13" s="109">
        <f t="shared" si="20"/>
        <v>-0.9</v>
      </c>
      <c r="AS13" s="113"/>
      <c r="AT13" s="134">
        <v>20.70000000000001</v>
      </c>
      <c r="AU13" s="114">
        <f t="shared" si="21"/>
        <v>19.800000000000011</v>
      </c>
      <c r="AV13" s="135">
        <v>25</v>
      </c>
      <c r="AW13" s="136">
        <v>25.5</v>
      </c>
    </row>
    <row r="14" spans="1:49" s="2" customFormat="1" ht="10.5" customHeight="1" x14ac:dyDescent="0.2">
      <c r="A14" s="152"/>
      <c r="B14" s="34">
        <v>0.37847222222222199</v>
      </c>
      <c r="C14" s="122" t="s">
        <v>124</v>
      </c>
      <c r="D14" s="122" t="s">
        <v>124</v>
      </c>
      <c r="E14" s="122" t="s">
        <v>124</v>
      </c>
      <c r="F14" s="122" t="s">
        <v>124</v>
      </c>
      <c r="G14" s="37"/>
      <c r="H14" s="130" t="s">
        <v>124</v>
      </c>
      <c r="I14" s="37"/>
      <c r="J14" s="37" t="s">
        <v>124</v>
      </c>
      <c r="K14" s="37"/>
      <c r="L14" s="37"/>
      <c r="M14" s="37"/>
      <c r="N14" s="130" t="s">
        <v>124</v>
      </c>
      <c r="O14" s="37" t="s">
        <v>124</v>
      </c>
      <c r="P14" s="37" t="s">
        <v>143</v>
      </c>
      <c r="Q14" s="37"/>
      <c r="R14" s="37"/>
      <c r="S14" s="37" t="s">
        <v>124</v>
      </c>
      <c r="T14" s="37"/>
      <c r="U14" s="37"/>
      <c r="V14" s="30" t="s">
        <v>40</v>
      </c>
      <c r="W14" s="31"/>
      <c r="X14" s="32">
        <f t="shared" si="0"/>
        <v>0</v>
      </c>
      <c r="Y14" s="32">
        <f t="shared" si="1"/>
        <v>0</v>
      </c>
      <c r="Z14" s="32">
        <f t="shared" si="2"/>
        <v>0</v>
      </c>
      <c r="AA14" s="32">
        <f t="shared" si="3"/>
        <v>0</v>
      </c>
      <c r="AB14" s="32">
        <f t="shared" si="4"/>
        <v>0</v>
      </c>
      <c r="AC14" s="32">
        <f t="shared" si="5"/>
        <v>0</v>
      </c>
      <c r="AD14" s="32">
        <f t="shared" si="6"/>
        <v>0</v>
      </c>
      <c r="AE14" s="32">
        <f t="shared" si="7"/>
        <v>0</v>
      </c>
      <c r="AF14" s="32">
        <f t="shared" si="8"/>
        <v>0</v>
      </c>
      <c r="AG14" s="33">
        <f t="shared" si="9"/>
        <v>0</v>
      </c>
      <c r="AH14" s="32">
        <f t="shared" si="10"/>
        <v>0</v>
      </c>
      <c r="AI14" s="32">
        <f t="shared" si="11"/>
        <v>1</v>
      </c>
      <c r="AJ14" s="32">
        <f t="shared" si="12"/>
        <v>0</v>
      </c>
      <c r="AK14" s="32">
        <f t="shared" si="13"/>
        <v>0</v>
      </c>
      <c r="AL14" s="32">
        <f t="shared" si="14"/>
        <v>0</v>
      </c>
      <c r="AM14" s="32">
        <f t="shared" si="15"/>
        <v>0</v>
      </c>
      <c r="AN14" s="32">
        <f t="shared" si="16"/>
        <v>0</v>
      </c>
      <c r="AO14" s="32">
        <f t="shared" si="17"/>
        <v>0</v>
      </c>
      <c r="AP14" s="32">
        <f t="shared" si="18"/>
        <v>0</v>
      </c>
      <c r="AQ14" s="33">
        <f t="shared" si="19"/>
        <v>1</v>
      </c>
      <c r="AR14" s="109">
        <f t="shared" si="20"/>
        <v>-1</v>
      </c>
      <c r="AS14" s="113"/>
      <c r="AT14" s="134">
        <v>-2</v>
      </c>
      <c r="AU14" s="102">
        <f t="shared" si="21"/>
        <v>-3</v>
      </c>
      <c r="AV14" s="135">
        <v>27</v>
      </c>
      <c r="AW14" s="136">
        <v>27</v>
      </c>
    </row>
    <row r="15" spans="1:49" s="2" customFormat="1" ht="10.5" customHeight="1" x14ac:dyDescent="0.2">
      <c r="A15" s="152"/>
      <c r="B15" s="47"/>
      <c r="C15" s="123" t="s">
        <v>98</v>
      </c>
      <c r="D15" s="123" t="s">
        <v>107</v>
      </c>
      <c r="E15" s="123" t="s">
        <v>40</v>
      </c>
      <c r="F15" s="123" t="s">
        <v>65</v>
      </c>
      <c r="G15" s="42"/>
      <c r="H15" s="131" t="s">
        <v>121</v>
      </c>
      <c r="I15" s="42"/>
      <c r="J15" s="42" t="s">
        <v>49</v>
      </c>
      <c r="K15" s="42"/>
      <c r="L15" s="43"/>
      <c r="M15" s="42"/>
      <c r="N15" s="131" t="s">
        <v>138</v>
      </c>
      <c r="O15" s="42" t="s">
        <v>83</v>
      </c>
      <c r="P15" s="42" t="s">
        <v>38</v>
      </c>
      <c r="Q15" s="42"/>
      <c r="R15" s="42"/>
      <c r="S15" s="42" t="s">
        <v>146</v>
      </c>
      <c r="T15" s="42"/>
      <c r="U15" s="42"/>
      <c r="V15" s="30" t="s">
        <v>41</v>
      </c>
      <c r="W15" s="31">
        <v>-0.1</v>
      </c>
      <c r="X15" s="32">
        <f t="shared" si="0"/>
        <v>0</v>
      </c>
      <c r="Y15" s="32">
        <f t="shared" si="1"/>
        <v>0</v>
      </c>
      <c r="Z15" s="32">
        <f t="shared" si="2"/>
        <v>0</v>
      </c>
      <c r="AA15" s="32">
        <f t="shared" si="3"/>
        <v>0</v>
      </c>
      <c r="AB15" s="32">
        <f t="shared" si="4"/>
        <v>0</v>
      </c>
      <c r="AC15" s="32">
        <f t="shared" si="5"/>
        <v>0</v>
      </c>
      <c r="AD15" s="32">
        <f t="shared" si="6"/>
        <v>0</v>
      </c>
      <c r="AE15" s="32">
        <f t="shared" si="7"/>
        <v>0</v>
      </c>
      <c r="AF15" s="32">
        <f t="shared" si="8"/>
        <v>0</v>
      </c>
      <c r="AG15" s="33">
        <f t="shared" si="9"/>
        <v>0</v>
      </c>
      <c r="AH15" s="32">
        <f t="shared" si="10"/>
        <v>0</v>
      </c>
      <c r="AI15" s="32">
        <f t="shared" si="11"/>
        <v>0</v>
      </c>
      <c r="AJ15" s="32">
        <f t="shared" si="12"/>
        <v>0</v>
      </c>
      <c r="AK15" s="32">
        <f t="shared" si="13"/>
        <v>0</v>
      </c>
      <c r="AL15" s="32">
        <f t="shared" si="14"/>
        <v>0</v>
      </c>
      <c r="AM15" s="32">
        <f t="shared" si="15"/>
        <v>0</v>
      </c>
      <c r="AN15" s="32">
        <f t="shared" si="16"/>
        <v>0</v>
      </c>
      <c r="AO15" s="32">
        <f t="shared" si="17"/>
        <v>0</v>
      </c>
      <c r="AP15" s="32">
        <f t="shared" si="18"/>
        <v>0</v>
      </c>
      <c r="AQ15" s="33">
        <f t="shared" si="19"/>
        <v>0</v>
      </c>
      <c r="AR15" s="109">
        <f t="shared" si="20"/>
        <v>-0.1</v>
      </c>
      <c r="AS15" s="113"/>
      <c r="AT15" s="134">
        <v>0.59999999999999865</v>
      </c>
      <c r="AU15" s="102">
        <f t="shared" si="21"/>
        <v>0.49999999999999867</v>
      </c>
      <c r="AV15" s="135">
        <v>26</v>
      </c>
      <c r="AW15" s="136">
        <v>25.5</v>
      </c>
    </row>
    <row r="16" spans="1:49" s="2" customFormat="1" ht="10.5" customHeight="1" x14ac:dyDescent="0.2">
      <c r="A16" s="143">
        <v>3</v>
      </c>
      <c r="B16" s="45"/>
      <c r="C16" s="120" t="s">
        <v>75</v>
      </c>
      <c r="D16" s="120" t="s">
        <v>72</v>
      </c>
      <c r="E16" s="120" t="s">
        <v>88</v>
      </c>
      <c r="F16" s="120" t="s">
        <v>111</v>
      </c>
      <c r="G16" s="29"/>
      <c r="H16" s="29"/>
      <c r="I16" s="29" t="s">
        <v>51</v>
      </c>
      <c r="J16" s="29"/>
      <c r="K16" s="29" t="s">
        <v>61</v>
      </c>
      <c r="L16" s="29"/>
      <c r="M16" s="29"/>
      <c r="N16" s="29"/>
      <c r="O16" s="128" t="s">
        <v>64</v>
      </c>
      <c r="P16" s="29"/>
      <c r="Q16" s="29" t="s">
        <v>176</v>
      </c>
      <c r="R16" s="29"/>
      <c r="S16" s="29"/>
      <c r="T16" s="128" t="s">
        <v>62</v>
      </c>
      <c r="U16" s="29"/>
      <c r="V16" s="38" t="s">
        <v>42</v>
      </c>
      <c r="W16" s="31">
        <v>0.2</v>
      </c>
      <c r="X16" s="32">
        <f t="shared" si="0"/>
        <v>0</v>
      </c>
      <c r="Y16" s="32">
        <f t="shared" si="1"/>
        <v>0</v>
      </c>
      <c r="Z16" s="32">
        <f t="shared" si="2"/>
        <v>0</v>
      </c>
      <c r="AA16" s="32">
        <f t="shared" si="3"/>
        <v>0</v>
      </c>
      <c r="AB16" s="32">
        <f t="shared" si="4"/>
        <v>0</v>
      </c>
      <c r="AC16" s="32">
        <f t="shared" si="5"/>
        <v>0</v>
      </c>
      <c r="AD16" s="32">
        <f t="shared" si="6"/>
        <v>0</v>
      </c>
      <c r="AE16" s="32">
        <f t="shared" si="7"/>
        <v>0</v>
      </c>
      <c r="AF16" s="32">
        <f t="shared" si="8"/>
        <v>0</v>
      </c>
      <c r="AG16" s="33">
        <f t="shared" si="9"/>
        <v>0</v>
      </c>
      <c r="AH16" s="32">
        <f t="shared" si="10"/>
        <v>0</v>
      </c>
      <c r="AI16" s="32">
        <f t="shared" si="11"/>
        <v>0</v>
      </c>
      <c r="AJ16" s="32">
        <f t="shared" si="12"/>
        <v>0</v>
      </c>
      <c r="AK16" s="32">
        <f t="shared" si="13"/>
        <v>0</v>
      </c>
      <c r="AL16" s="32">
        <f t="shared" si="14"/>
        <v>0</v>
      </c>
      <c r="AM16" s="32">
        <f t="shared" si="15"/>
        <v>0</v>
      </c>
      <c r="AN16" s="32">
        <f t="shared" si="16"/>
        <v>0</v>
      </c>
      <c r="AO16" s="32">
        <f t="shared" si="17"/>
        <v>0</v>
      </c>
      <c r="AP16" s="32">
        <f t="shared" si="18"/>
        <v>0</v>
      </c>
      <c r="AQ16" s="33">
        <f t="shared" si="19"/>
        <v>0</v>
      </c>
      <c r="AR16" s="109">
        <f t="shared" si="20"/>
        <v>0.2</v>
      </c>
      <c r="AS16" s="113"/>
      <c r="AT16" s="134">
        <v>25.799999999999997</v>
      </c>
      <c r="AU16" s="102">
        <f t="shared" si="21"/>
        <v>25.999999999999996</v>
      </c>
      <c r="AV16" s="135">
        <v>15</v>
      </c>
      <c r="AW16" s="136">
        <v>16</v>
      </c>
    </row>
    <row r="17" spans="1:49" s="39" customFormat="1" ht="9.75" customHeight="1" x14ac:dyDescent="0.2">
      <c r="A17" s="143"/>
      <c r="B17" s="34">
        <v>0.39236111111111099</v>
      </c>
      <c r="C17" s="121" t="s">
        <v>169</v>
      </c>
      <c r="D17" s="121" t="s">
        <v>169</v>
      </c>
      <c r="E17" s="121" t="s">
        <v>169</v>
      </c>
      <c r="F17" s="121" t="s">
        <v>182</v>
      </c>
      <c r="G17" s="35"/>
      <c r="H17" s="35"/>
      <c r="I17" s="35" t="s">
        <v>135</v>
      </c>
      <c r="J17" s="35"/>
      <c r="K17" s="35" t="s">
        <v>177</v>
      </c>
      <c r="L17" s="36"/>
      <c r="M17" s="35"/>
      <c r="N17" s="35"/>
      <c r="O17" s="129" t="s">
        <v>172</v>
      </c>
      <c r="P17" s="35"/>
      <c r="Q17" s="35" t="s">
        <v>175</v>
      </c>
      <c r="R17" s="35"/>
      <c r="S17" s="35"/>
      <c r="T17" s="129" t="s">
        <v>172</v>
      </c>
      <c r="U17" s="35"/>
      <c r="V17" s="48" t="s">
        <v>109</v>
      </c>
      <c r="W17" s="31"/>
      <c r="X17" s="32">
        <f t="shared" si="0"/>
        <v>0</v>
      </c>
      <c r="Y17" s="32">
        <f t="shared" si="1"/>
        <v>0</v>
      </c>
      <c r="Z17" s="32">
        <f t="shared" si="2"/>
        <v>0</v>
      </c>
      <c r="AA17" s="32">
        <f t="shared" si="3"/>
        <v>1</v>
      </c>
      <c r="AB17" s="32">
        <f t="shared" si="4"/>
        <v>0</v>
      </c>
      <c r="AC17" s="32">
        <f t="shared" si="5"/>
        <v>0</v>
      </c>
      <c r="AD17" s="32">
        <f t="shared" si="6"/>
        <v>0</v>
      </c>
      <c r="AE17" s="32">
        <f t="shared" si="7"/>
        <v>0</v>
      </c>
      <c r="AF17" s="32">
        <f t="shared" si="8"/>
        <v>0</v>
      </c>
      <c r="AG17" s="33">
        <f t="shared" si="9"/>
        <v>1</v>
      </c>
      <c r="AH17" s="32">
        <f t="shared" si="10"/>
        <v>0</v>
      </c>
      <c r="AI17" s="32">
        <f t="shared" si="11"/>
        <v>0</v>
      </c>
      <c r="AJ17" s="32">
        <f t="shared" si="12"/>
        <v>0</v>
      </c>
      <c r="AK17" s="32">
        <f t="shared" si="13"/>
        <v>0</v>
      </c>
      <c r="AL17" s="32">
        <f t="shared" si="14"/>
        <v>0</v>
      </c>
      <c r="AM17" s="32">
        <f t="shared" si="15"/>
        <v>1</v>
      </c>
      <c r="AN17" s="32">
        <f t="shared" si="16"/>
        <v>0</v>
      </c>
      <c r="AO17" s="32">
        <f t="shared" si="17"/>
        <v>0</v>
      </c>
      <c r="AP17" s="32">
        <f t="shared" si="18"/>
        <v>0</v>
      </c>
      <c r="AQ17" s="33">
        <f t="shared" si="19"/>
        <v>1</v>
      </c>
      <c r="AR17" s="109" t="str">
        <f t="shared" si="20"/>
        <v/>
      </c>
      <c r="AS17" s="113"/>
      <c r="AT17" s="134" t="s">
        <v>35</v>
      </c>
      <c r="AU17" s="102" t="str">
        <f t="shared" si="21"/>
        <v xml:space="preserve">0,00 </v>
      </c>
      <c r="AV17" s="135">
        <v>12</v>
      </c>
      <c r="AW17" s="136">
        <v>12</v>
      </c>
    </row>
    <row r="18" spans="1:49" s="39" customFormat="1" ht="10.5" customHeight="1" x14ac:dyDescent="0.2">
      <c r="A18" s="143"/>
      <c r="B18" s="46" t="s">
        <v>36</v>
      </c>
      <c r="C18" s="122"/>
      <c r="D18" s="122"/>
      <c r="E18" s="122"/>
      <c r="F18" s="122"/>
      <c r="G18" s="37"/>
      <c r="H18" s="37"/>
      <c r="I18" s="37"/>
      <c r="J18" s="37"/>
      <c r="K18" s="37"/>
      <c r="L18" s="37"/>
      <c r="M18" s="37"/>
      <c r="N18" s="37"/>
      <c r="O18" s="130"/>
      <c r="P18" s="37"/>
      <c r="Q18" s="37"/>
      <c r="R18" s="37"/>
      <c r="S18" s="37"/>
      <c r="T18" s="130"/>
      <c r="U18" s="37"/>
      <c r="V18" s="48" t="s">
        <v>43</v>
      </c>
      <c r="W18" s="31"/>
      <c r="X18" s="32">
        <f t="shared" si="0"/>
        <v>0</v>
      </c>
      <c r="Y18" s="32">
        <f t="shared" si="1"/>
        <v>0</v>
      </c>
      <c r="Z18" s="32">
        <f t="shared" si="2"/>
        <v>0</v>
      </c>
      <c r="AA18" s="32">
        <f t="shared" si="3"/>
        <v>0</v>
      </c>
      <c r="AB18" s="32">
        <f t="shared" si="4"/>
        <v>0</v>
      </c>
      <c r="AC18" s="32">
        <f t="shared" si="5"/>
        <v>0</v>
      </c>
      <c r="AD18" s="32">
        <f t="shared" si="6"/>
        <v>0</v>
      </c>
      <c r="AE18" s="32">
        <f t="shared" si="7"/>
        <v>0</v>
      </c>
      <c r="AF18" s="32">
        <f t="shared" si="8"/>
        <v>0</v>
      </c>
      <c r="AG18" s="33">
        <f t="shared" si="9"/>
        <v>0</v>
      </c>
      <c r="AH18" s="32">
        <f t="shared" si="10"/>
        <v>0</v>
      </c>
      <c r="AI18" s="32">
        <f t="shared" si="11"/>
        <v>0</v>
      </c>
      <c r="AJ18" s="32">
        <f t="shared" si="12"/>
        <v>0</v>
      </c>
      <c r="AK18" s="32">
        <f t="shared" si="13"/>
        <v>0</v>
      </c>
      <c r="AL18" s="32">
        <f t="shared" si="14"/>
        <v>0</v>
      </c>
      <c r="AM18" s="32">
        <f t="shared" si="15"/>
        <v>0</v>
      </c>
      <c r="AN18" s="32">
        <f t="shared" si="16"/>
        <v>0</v>
      </c>
      <c r="AO18" s="32">
        <f t="shared" si="17"/>
        <v>0</v>
      </c>
      <c r="AP18" s="32">
        <f t="shared" si="18"/>
        <v>0</v>
      </c>
      <c r="AQ18" s="33">
        <f t="shared" si="19"/>
        <v>0</v>
      </c>
      <c r="AR18" s="109" t="str">
        <f t="shared" si="20"/>
        <v/>
      </c>
      <c r="AS18" s="113"/>
      <c r="AT18" s="134" t="s">
        <v>35</v>
      </c>
      <c r="AU18" s="102" t="str">
        <f t="shared" si="21"/>
        <v xml:space="preserve">0,00 </v>
      </c>
      <c r="AV18" s="135">
        <v>19</v>
      </c>
      <c r="AW18" s="136">
        <v>19</v>
      </c>
    </row>
    <row r="19" spans="1:49" s="2" customFormat="1" ht="10.5" customHeight="1" x14ac:dyDescent="0.2">
      <c r="A19" s="143"/>
      <c r="B19" s="34">
        <v>0.42361111111111099</v>
      </c>
      <c r="C19" s="122"/>
      <c r="D19" s="122"/>
      <c r="E19" s="122"/>
      <c r="F19" s="122"/>
      <c r="G19" s="37"/>
      <c r="H19" s="37"/>
      <c r="I19" s="37" t="s">
        <v>124</v>
      </c>
      <c r="J19" s="37"/>
      <c r="K19" s="37" t="s">
        <v>124</v>
      </c>
      <c r="L19" s="37"/>
      <c r="M19" s="37"/>
      <c r="N19" s="37"/>
      <c r="O19" s="130" t="s">
        <v>124</v>
      </c>
      <c r="P19" s="37"/>
      <c r="Q19" s="37" t="s">
        <v>124</v>
      </c>
      <c r="R19" s="37"/>
      <c r="S19" s="37"/>
      <c r="T19" s="130" t="s">
        <v>124</v>
      </c>
      <c r="U19" s="37"/>
      <c r="V19" s="48" t="s">
        <v>44</v>
      </c>
      <c r="W19" s="31"/>
      <c r="X19" s="32">
        <f t="shared" si="0"/>
        <v>0</v>
      </c>
      <c r="Y19" s="32">
        <f t="shared" si="1"/>
        <v>0</v>
      </c>
      <c r="Z19" s="32">
        <f t="shared" si="2"/>
        <v>0</v>
      </c>
      <c r="AA19" s="32">
        <f t="shared" si="3"/>
        <v>0</v>
      </c>
      <c r="AB19" s="32">
        <f t="shared" si="4"/>
        <v>0</v>
      </c>
      <c r="AC19" s="32">
        <f t="shared" si="5"/>
        <v>0</v>
      </c>
      <c r="AD19" s="32">
        <f t="shared" si="6"/>
        <v>0</v>
      </c>
      <c r="AE19" s="32">
        <f t="shared" si="7"/>
        <v>0</v>
      </c>
      <c r="AF19" s="32">
        <f t="shared" si="8"/>
        <v>0</v>
      </c>
      <c r="AG19" s="33">
        <f t="shared" si="9"/>
        <v>0</v>
      </c>
      <c r="AH19" s="32">
        <f t="shared" si="10"/>
        <v>0</v>
      </c>
      <c r="AI19" s="32">
        <f t="shared" si="11"/>
        <v>0</v>
      </c>
      <c r="AJ19" s="32">
        <f t="shared" si="12"/>
        <v>0</v>
      </c>
      <c r="AK19" s="32">
        <f t="shared" si="13"/>
        <v>0</v>
      </c>
      <c r="AL19" s="32">
        <f t="shared" si="14"/>
        <v>0</v>
      </c>
      <c r="AM19" s="32">
        <f t="shared" si="15"/>
        <v>0</v>
      </c>
      <c r="AN19" s="32">
        <f t="shared" si="16"/>
        <v>0</v>
      </c>
      <c r="AO19" s="32">
        <f t="shared" si="17"/>
        <v>0</v>
      </c>
      <c r="AP19" s="32">
        <f t="shared" si="18"/>
        <v>0</v>
      </c>
      <c r="AQ19" s="33">
        <f t="shared" si="19"/>
        <v>0</v>
      </c>
      <c r="AR19" s="109" t="str">
        <f t="shared" si="20"/>
        <v/>
      </c>
      <c r="AS19" s="113"/>
      <c r="AT19" s="134" t="s">
        <v>35</v>
      </c>
      <c r="AU19" s="102" t="str">
        <f t="shared" si="21"/>
        <v xml:space="preserve">0,00 </v>
      </c>
      <c r="AV19" s="135">
        <v>27</v>
      </c>
      <c r="AW19" s="136">
        <v>27</v>
      </c>
    </row>
    <row r="20" spans="1:49" s="2" customFormat="1" ht="10.5" customHeight="1" x14ac:dyDescent="0.2">
      <c r="A20" s="143"/>
      <c r="B20" s="46"/>
      <c r="C20" s="123"/>
      <c r="D20" s="123"/>
      <c r="E20" s="123"/>
      <c r="F20" s="123"/>
      <c r="G20" s="42"/>
      <c r="H20" s="42"/>
      <c r="I20" s="42" t="s">
        <v>146</v>
      </c>
      <c r="J20" s="42"/>
      <c r="K20" s="42" t="s">
        <v>70</v>
      </c>
      <c r="L20" s="43"/>
      <c r="M20" s="42"/>
      <c r="N20" s="42"/>
      <c r="O20" s="131" t="s">
        <v>98</v>
      </c>
      <c r="P20" s="42"/>
      <c r="Q20" s="42" t="s">
        <v>74</v>
      </c>
      <c r="R20" s="42"/>
      <c r="S20" s="42"/>
      <c r="T20" s="131" t="s">
        <v>138</v>
      </c>
      <c r="U20" s="42"/>
      <c r="V20" s="38" t="s">
        <v>45</v>
      </c>
      <c r="W20" s="31"/>
      <c r="X20" s="32">
        <f t="shared" si="0"/>
        <v>0</v>
      </c>
      <c r="Y20" s="32">
        <f t="shared" si="1"/>
        <v>0</v>
      </c>
      <c r="Z20" s="32">
        <f t="shared" si="2"/>
        <v>0</v>
      </c>
      <c r="AA20" s="32">
        <f t="shared" si="3"/>
        <v>0</v>
      </c>
      <c r="AB20" s="32">
        <f t="shared" si="4"/>
        <v>0</v>
      </c>
      <c r="AC20" s="32">
        <f t="shared" si="5"/>
        <v>0</v>
      </c>
      <c r="AD20" s="32">
        <f t="shared" si="6"/>
        <v>0</v>
      </c>
      <c r="AE20" s="32">
        <f t="shared" si="7"/>
        <v>0</v>
      </c>
      <c r="AF20" s="32">
        <f t="shared" si="8"/>
        <v>0</v>
      </c>
      <c r="AG20" s="33">
        <f t="shared" si="9"/>
        <v>0</v>
      </c>
      <c r="AH20" s="32">
        <f t="shared" si="10"/>
        <v>0</v>
      </c>
      <c r="AI20" s="32">
        <f t="shared" si="11"/>
        <v>0</v>
      </c>
      <c r="AJ20" s="32">
        <f t="shared" si="12"/>
        <v>0</v>
      </c>
      <c r="AK20" s="32">
        <f t="shared" si="13"/>
        <v>0</v>
      </c>
      <c r="AL20" s="32">
        <f t="shared" si="14"/>
        <v>0</v>
      </c>
      <c r="AM20" s="32">
        <f t="shared" si="15"/>
        <v>0</v>
      </c>
      <c r="AN20" s="32">
        <f t="shared" si="16"/>
        <v>0</v>
      </c>
      <c r="AO20" s="32">
        <f t="shared" si="17"/>
        <v>0</v>
      </c>
      <c r="AP20" s="32">
        <f t="shared" si="18"/>
        <v>0</v>
      </c>
      <c r="AQ20" s="33">
        <f t="shared" si="19"/>
        <v>0</v>
      </c>
      <c r="AR20" s="109" t="str">
        <f t="shared" si="20"/>
        <v/>
      </c>
      <c r="AS20" s="113"/>
      <c r="AT20" s="134">
        <v>-1</v>
      </c>
      <c r="AU20" s="102">
        <f t="shared" si="21"/>
        <v>-1</v>
      </c>
      <c r="AV20" s="135">
        <v>25</v>
      </c>
      <c r="AW20" s="136">
        <v>25</v>
      </c>
    </row>
    <row r="21" spans="1:49" s="2" customFormat="1" ht="10.5" customHeight="1" x14ac:dyDescent="0.2">
      <c r="A21" s="152">
        <v>4</v>
      </c>
      <c r="B21" s="45"/>
      <c r="C21" s="120" t="s">
        <v>49</v>
      </c>
      <c r="D21" s="120" t="s">
        <v>72</v>
      </c>
      <c r="E21" s="120" t="s">
        <v>88</v>
      </c>
      <c r="F21" s="120" t="s">
        <v>107</v>
      </c>
      <c r="G21" s="29"/>
      <c r="H21" s="29"/>
      <c r="I21" s="29"/>
      <c r="J21" s="29" t="s">
        <v>105</v>
      </c>
      <c r="K21" s="29" t="s">
        <v>64</v>
      </c>
      <c r="L21" s="29" t="s">
        <v>109</v>
      </c>
      <c r="M21" s="29"/>
      <c r="N21" s="29" t="s">
        <v>176</v>
      </c>
      <c r="O21" s="128" t="s">
        <v>63</v>
      </c>
      <c r="P21" s="29"/>
      <c r="Q21" s="29" t="s">
        <v>61</v>
      </c>
      <c r="R21" s="29"/>
      <c r="S21" s="29"/>
      <c r="T21" s="29"/>
      <c r="U21" s="91"/>
      <c r="V21" s="48" t="s">
        <v>46</v>
      </c>
      <c r="W21" s="31"/>
      <c r="X21" s="32">
        <f t="shared" si="0"/>
        <v>0</v>
      </c>
      <c r="Y21" s="32">
        <f t="shared" si="1"/>
        <v>0</v>
      </c>
      <c r="Z21" s="32">
        <f t="shared" si="2"/>
        <v>0</v>
      </c>
      <c r="AA21" s="32">
        <f t="shared" si="3"/>
        <v>0</v>
      </c>
      <c r="AB21" s="32">
        <f t="shared" si="4"/>
        <v>0</v>
      </c>
      <c r="AC21" s="32">
        <f t="shared" si="5"/>
        <v>0</v>
      </c>
      <c r="AD21" s="32">
        <f t="shared" si="6"/>
        <v>0</v>
      </c>
      <c r="AE21" s="32">
        <f t="shared" si="7"/>
        <v>0</v>
      </c>
      <c r="AF21" s="32">
        <f t="shared" si="8"/>
        <v>0</v>
      </c>
      <c r="AG21" s="33">
        <f t="shared" si="9"/>
        <v>0</v>
      </c>
      <c r="AH21" s="32">
        <f t="shared" si="10"/>
        <v>0</v>
      </c>
      <c r="AI21" s="32">
        <f t="shared" si="11"/>
        <v>0</v>
      </c>
      <c r="AJ21" s="32">
        <f t="shared" si="12"/>
        <v>0</v>
      </c>
      <c r="AK21" s="32">
        <f t="shared" si="13"/>
        <v>0</v>
      </c>
      <c r="AL21" s="32">
        <f t="shared" si="14"/>
        <v>0</v>
      </c>
      <c r="AM21" s="32">
        <f t="shared" si="15"/>
        <v>0</v>
      </c>
      <c r="AN21" s="32">
        <f t="shared" si="16"/>
        <v>0</v>
      </c>
      <c r="AO21" s="32">
        <f t="shared" si="17"/>
        <v>0</v>
      </c>
      <c r="AP21" s="32">
        <f t="shared" si="18"/>
        <v>0</v>
      </c>
      <c r="AQ21" s="33">
        <f t="shared" si="19"/>
        <v>0</v>
      </c>
      <c r="AR21" s="109" t="str">
        <f t="shared" si="20"/>
        <v/>
      </c>
      <c r="AS21" s="113"/>
      <c r="AT21" s="134">
        <v>-0.59999999999999842</v>
      </c>
      <c r="AU21" s="102">
        <f t="shared" si="21"/>
        <v>-0.59999999999999842</v>
      </c>
      <c r="AV21" s="135">
        <v>26</v>
      </c>
      <c r="AW21" s="136">
        <v>26.5</v>
      </c>
    </row>
    <row r="22" spans="1:49" s="39" customFormat="1" ht="10.5" customHeight="1" x14ac:dyDescent="0.2">
      <c r="A22" s="152"/>
      <c r="B22" s="34">
        <v>0.42708333333333298</v>
      </c>
      <c r="C22" s="121" t="s">
        <v>169</v>
      </c>
      <c r="D22" s="121" t="s">
        <v>169</v>
      </c>
      <c r="E22" s="121" t="s">
        <v>169</v>
      </c>
      <c r="F22" s="121" t="s">
        <v>169</v>
      </c>
      <c r="G22" s="35"/>
      <c r="H22" s="35"/>
      <c r="I22" s="35"/>
      <c r="J22" s="35" t="s">
        <v>186</v>
      </c>
      <c r="K22" s="35" t="s">
        <v>172</v>
      </c>
      <c r="L22" s="36" t="s">
        <v>178</v>
      </c>
      <c r="M22" s="35"/>
      <c r="N22" s="35" t="s">
        <v>175</v>
      </c>
      <c r="O22" s="129" t="s">
        <v>151</v>
      </c>
      <c r="P22" s="35"/>
      <c r="Q22" s="35" t="s">
        <v>126</v>
      </c>
      <c r="R22" s="35"/>
      <c r="S22" s="35"/>
      <c r="T22" s="35"/>
      <c r="U22" s="35"/>
      <c r="V22" s="48" t="s">
        <v>47</v>
      </c>
      <c r="W22" s="31"/>
      <c r="X22" s="32">
        <f t="shared" si="0"/>
        <v>0</v>
      </c>
      <c r="Y22" s="32">
        <f t="shared" si="1"/>
        <v>0</v>
      </c>
      <c r="Z22" s="32">
        <f t="shared" si="2"/>
        <v>0</v>
      </c>
      <c r="AA22" s="32">
        <f t="shared" si="3"/>
        <v>0</v>
      </c>
      <c r="AB22" s="32">
        <f t="shared" si="4"/>
        <v>0</v>
      </c>
      <c r="AC22" s="32">
        <f t="shared" si="5"/>
        <v>0</v>
      </c>
      <c r="AD22" s="32">
        <f t="shared" si="6"/>
        <v>0</v>
      </c>
      <c r="AE22" s="32">
        <f t="shared" si="7"/>
        <v>0</v>
      </c>
      <c r="AF22" s="32">
        <f t="shared" si="8"/>
        <v>0</v>
      </c>
      <c r="AG22" s="33">
        <f t="shared" si="9"/>
        <v>0</v>
      </c>
      <c r="AH22" s="32">
        <f t="shared" si="10"/>
        <v>0</v>
      </c>
      <c r="AI22" s="32">
        <f t="shared" si="11"/>
        <v>0</v>
      </c>
      <c r="AJ22" s="32">
        <f t="shared" si="12"/>
        <v>0</v>
      </c>
      <c r="AK22" s="32">
        <f t="shared" si="13"/>
        <v>0</v>
      </c>
      <c r="AL22" s="32">
        <f t="shared" si="14"/>
        <v>0</v>
      </c>
      <c r="AM22" s="32">
        <f t="shared" si="15"/>
        <v>0</v>
      </c>
      <c r="AN22" s="32">
        <f t="shared" si="16"/>
        <v>0</v>
      </c>
      <c r="AO22" s="32">
        <f t="shared" si="17"/>
        <v>0</v>
      </c>
      <c r="AP22" s="32">
        <f t="shared" si="18"/>
        <v>0</v>
      </c>
      <c r="AQ22" s="33">
        <f t="shared" si="19"/>
        <v>0</v>
      </c>
      <c r="AR22" s="109" t="str">
        <f t="shared" si="20"/>
        <v/>
      </c>
      <c r="AS22" s="113"/>
      <c r="AT22" s="134" t="s">
        <v>35</v>
      </c>
      <c r="AU22" s="114" t="str">
        <f t="shared" si="21"/>
        <v xml:space="preserve">0,00 </v>
      </c>
      <c r="AV22" s="135">
        <v>8</v>
      </c>
      <c r="AW22" s="136">
        <v>8</v>
      </c>
    </row>
    <row r="23" spans="1:49" s="39" customFormat="1" ht="10.5" customHeight="1" x14ac:dyDescent="0.2">
      <c r="A23" s="152"/>
      <c r="B23" s="46" t="s">
        <v>36</v>
      </c>
      <c r="C23" s="122"/>
      <c r="D23" s="122"/>
      <c r="E23" s="122"/>
      <c r="F23" s="122"/>
      <c r="G23" s="37"/>
      <c r="H23" s="37"/>
      <c r="I23" s="37"/>
      <c r="J23" s="37" t="s">
        <v>135</v>
      </c>
      <c r="K23" s="37"/>
      <c r="L23" s="37"/>
      <c r="M23" s="37"/>
      <c r="N23" s="37"/>
      <c r="O23" s="130"/>
      <c r="P23" s="37"/>
      <c r="Q23" s="37" t="s">
        <v>90</v>
      </c>
      <c r="R23" s="37"/>
      <c r="S23" s="37"/>
      <c r="T23" s="37"/>
      <c r="U23" s="37"/>
      <c r="V23" s="38" t="s">
        <v>110</v>
      </c>
      <c r="W23" s="31"/>
      <c r="X23" s="32">
        <f t="shared" si="0"/>
        <v>0</v>
      </c>
      <c r="Y23" s="32">
        <f t="shared" si="1"/>
        <v>0</v>
      </c>
      <c r="Z23" s="32">
        <f t="shared" si="2"/>
        <v>0</v>
      </c>
      <c r="AA23" s="32">
        <f t="shared" si="3"/>
        <v>0</v>
      </c>
      <c r="AB23" s="32">
        <f t="shared" si="4"/>
        <v>0</v>
      </c>
      <c r="AC23" s="32">
        <f t="shared" si="5"/>
        <v>0</v>
      </c>
      <c r="AD23" s="32">
        <f t="shared" si="6"/>
        <v>0</v>
      </c>
      <c r="AE23" s="32">
        <f t="shared" si="7"/>
        <v>0</v>
      </c>
      <c r="AF23" s="32">
        <f t="shared" si="8"/>
        <v>0</v>
      </c>
      <c r="AG23" s="33">
        <f t="shared" si="9"/>
        <v>0</v>
      </c>
      <c r="AH23" s="32">
        <f t="shared" si="10"/>
        <v>0</v>
      </c>
      <c r="AI23" s="32">
        <f t="shared" si="11"/>
        <v>0</v>
      </c>
      <c r="AJ23" s="32">
        <f t="shared" si="12"/>
        <v>0</v>
      </c>
      <c r="AK23" s="32">
        <f t="shared" si="13"/>
        <v>0</v>
      </c>
      <c r="AL23" s="32">
        <f t="shared" si="14"/>
        <v>0</v>
      </c>
      <c r="AM23" s="32">
        <f t="shared" si="15"/>
        <v>0</v>
      </c>
      <c r="AN23" s="32">
        <f t="shared" si="16"/>
        <v>0</v>
      </c>
      <c r="AO23" s="32">
        <f t="shared" si="17"/>
        <v>0</v>
      </c>
      <c r="AP23" s="32">
        <f t="shared" si="18"/>
        <v>0</v>
      </c>
      <c r="AQ23" s="33">
        <f t="shared" si="19"/>
        <v>0</v>
      </c>
      <c r="AR23" s="109" t="str">
        <f t="shared" si="20"/>
        <v/>
      </c>
      <c r="AS23" s="113"/>
      <c r="AT23" s="134">
        <v>5</v>
      </c>
      <c r="AU23" s="102">
        <f t="shared" si="21"/>
        <v>5</v>
      </c>
      <c r="AV23" s="135">
        <v>12</v>
      </c>
      <c r="AW23" s="136">
        <v>12</v>
      </c>
    </row>
    <row r="24" spans="1:49" s="2" customFormat="1" ht="10.5" customHeight="1" x14ac:dyDescent="0.2">
      <c r="A24" s="152"/>
      <c r="B24" s="34">
        <v>0.45833333333333298</v>
      </c>
      <c r="C24" s="122" t="s">
        <v>124</v>
      </c>
      <c r="D24" s="122"/>
      <c r="E24" s="122"/>
      <c r="F24" s="122" t="s">
        <v>124</v>
      </c>
      <c r="G24" s="37"/>
      <c r="H24" s="37"/>
      <c r="I24" s="37"/>
      <c r="J24" s="124"/>
      <c r="K24" s="125" t="s">
        <v>124</v>
      </c>
      <c r="L24" s="95" t="s">
        <v>39</v>
      </c>
      <c r="M24" s="37"/>
      <c r="N24" s="37" t="s">
        <v>124</v>
      </c>
      <c r="O24" s="130" t="s">
        <v>124</v>
      </c>
      <c r="P24" s="37"/>
      <c r="Q24" s="37" t="s">
        <v>124</v>
      </c>
      <c r="R24" s="37"/>
      <c r="S24" s="37"/>
      <c r="T24" s="37"/>
      <c r="U24" s="37"/>
      <c r="V24" s="38" t="s">
        <v>48</v>
      </c>
      <c r="W24" s="31">
        <v>0.1</v>
      </c>
      <c r="X24" s="32">
        <f t="shared" si="0"/>
        <v>0</v>
      </c>
      <c r="Y24" s="32">
        <f t="shared" si="1"/>
        <v>0</v>
      </c>
      <c r="Z24" s="32">
        <f t="shared" si="2"/>
        <v>0</v>
      </c>
      <c r="AA24" s="32">
        <f t="shared" si="3"/>
        <v>0</v>
      </c>
      <c r="AB24" s="32">
        <f t="shared" si="4"/>
        <v>1</v>
      </c>
      <c r="AC24" s="32">
        <f t="shared" si="5"/>
        <v>0</v>
      </c>
      <c r="AD24" s="32">
        <f t="shared" si="6"/>
        <v>0</v>
      </c>
      <c r="AE24" s="32">
        <f t="shared" si="7"/>
        <v>0</v>
      </c>
      <c r="AF24" s="32">
        <f t="shared" si="8"/>
        <v>0</v>
      </c>
      <c r="AG24" s="33">
        <f t="shared" si="9"/>
        <v>1</v>
      </c>
      <c r="AH24" s="32">
        <f t="shared" si="10"/>
        <v>1</v>
      </c>
      <c r="AI24" s="32">
        <f t="shared" si="11"/>
        <v>0</v>
      </c>
      <c r="AJ24" s="32">
        <f t="shared" si="12"/>
        <v>0</v>
      </c>
      <c r="AK24" s="32">
        <f t="shared" si="13"/>
        <v>0</v>
      </c>
      <c r="AL24" s="32">
        <f t="shared" si="14"/>
        <v>0</v>
      </c>
      <c r="AM24" s="32">
        <f t="shared" si="15"/>
        <v>0</v>
      </c>
      <c r="AN24" s="32">
        <f t="shared" si="16"/>
        <v>0</v>
      </c>
      <c r="AO24" s="32">
        <f t="shared" si="17"/>
        <v>0</v>
      </c>
      <c r="AP24" s="32">
        <f t="shared" si="18"/>
        <v>0</v>
      </c>
      <c r="AQ24" s="33">
        <f t="shared" si="19"/>
        <v>1</v>
      </c>
      <c r="AR24" s="109">
        <f t="shared" si="20"/>
        <v>0.10000000000000009</v>
      </c>
      <c r="AS24" s="113"/>
      <c r="AT24" s="134">
        <v>0.40000000000011526</v>
      </c>
      <c r="AU24" s="102">
        <f t="shared" si="21"/>
        <v>0.50000000000011535</v>
      </c>
      <c r="AV24" s="135">
        <v>26</v>
      </c>
      <c r="AW24" s="136">
        <v>26.5</v>
      </c>
    </row>
    <row r="25" spans="1:49" s="2" customFormat="1" ht="10.5" customHeight="1" x14ac:dyDescent="0.2">
      <c r="A25" s="152"/>
      <c r="B25" s="47"/>
      <c r="C25" s="123" t="s">
        <v>105</v>
      </c>
      <c r="D25" s="123"/>
      <c r="E25" s="123"/>
      <c r="F25" s="123" t="s">
        <v>70</v>
      </c>
      <c r="G25" s="42"/>
      <c r="H25" s="42"/>
      <c r="I25" s="42"/>
      <c r="J25" s="126" t="s">
        <v>49</v>
      </c>
      <c r="K25" s="127" t="s">
        <v>136</v>
      </c>
      <c r="L25" s="43" t="s">
        <v>131</v>
      </c>
      <c r="M25" s="42"/>
      <c r="N25" s="42" t="s">
        <v>138</v>
      </c>
      <c r="O25" s="131" t="s">
        <v>98</v>
      </c>
      <c r="P25" s="42"/>
      <c r="Q25" s="42" t="s">
        <v>74</v>
      </c>
      <c r="R25" s="42"/>
      <c r="S25" s="42"/>
      <c r="T25" s="42"/>
      <c r="U25" s="42"/>
      <c r="V25" s="38" t="s">
        <v>49</v>
      </c>
      <c r="W25" s="31"/>
      <c r="X25" s="32">
        <f t="shared" si="0"/>
        <v>1</v>
      </c>
      <c r="Y25" s="32">
        <f t="shared" si="1"/>
        <v>1</v>
      </c>
      <c r="Z25" s="32">
        <f t="shared" si="2"/>
        <v>0</v>
      </c>
      <c r="AA25" s="32">
        <f t="shared" si="3"/>
        <v>1</v>
      </c>
      <c r="AB25" s="32">
        <f t="shared" si="4"/>
        <v>1</v>
      </c>
      <c r="AC25" s="32">
        <f t="shared" si="5"/>
        <v>0</v>
      </c>
      <c r="AD25" s="32">
        <f t="shared" si="6"/>
        <v>0</v>
      </c>
      <c r="AE25" s="32">
        <f t="shared" si="7"/>
        <v>0</v>
      </c>
      <c r="AF25" s="32">
        <f t="shared" si="8"/>
        <v>0</v>
      </c>
      <c r="AG25" s="33">
        <f t="shared" si="9"/>
        <v>4</v>
      </c>
      <c r="AH25" s="32">
        <f t="shared" si="10"/>
        <v>1</v>
      </c>
      <c r="AI25" s="32">
        <f t="shared" si="11"/>
        <v>1</v>
      </c>
      <c r="AJ25" s="32">
        <f t="shared" si="12"/>
        <v>0</v>
      </c>
      <c r="AK25" s="32">
        <f t="shared" si="13"/>
        <v>1</v>
      </c>
      <c r="AL25" s="32">
        <f t="shared" si="14"/>
        <v>1</v>
      </c>
      <c r="AM25" s="32">
        <f t="shared" si="15"/>
        <v>1</v>
      </c>
      <c r="AN25" s="32">
        <f t="shared" si="16"/>
        <v>0</v>
      </c>
      <c r="AO25" s="32">
        <f t="shared" si="17"/>
        <v>0</v>
      </c>
      <c r="AP25" s="32">
        <f t="shared" si="18"/>
        <v>0</v>
      </c>
      <c r="AQ25" s="33">
        <f t="shared" si="19"/>
        <v>5</v>
      </c>
      <c r="AR25" s="109">
        <f t="shared" si="20"/>
        <v>-1</v>
      </c>
      <c r="AS25" s="113"/>
      <c r="AT25" s="134">
        <v>2.0000000000000746</v>
      </c>
      <c r="AU25" s="102">
        <f t="shared" si="21"/>
        <v>1.0000000000000746</v>
      </c>
      <c r="AV25" s="135">
        <v>26</v>
      </c>
      <c r="AW25" s="136">
        <v>26</v>
      </c>
    </row>
    <row r="26" spans="1:49" s="2" customFormat="1" ht="10.5" customHeight="1" x14ac:dyDescent="0.2">
      <c r="A26" s="156">
        <v>5</v>
      </c>
      <c r="B26" s="46"/>
      <c r="C26" s="120" t="s">
        <v>49</v>
      </c>
      <c r="D26" s="120" t="s">
        <v>38</v>
      </c>
      <c r="E26" s="120" t="s">
        <v>88</v>
      </c>
      <c r="F26" s="120" t="s">
        <v>107</v>
      </c>
      <c r="G26" s="29"/>
      <c r="H26" s="29"/>
      <c r="I26" s="128" t="s">
        <v>188</v>
      </c>
      <c r="J26" s="29"/>
      <c r="K26" s="29"/>
      <c r="L26" s="29"/>
      <c r="M26" s="29" t="s">
        <v>62</v>
      </c>
      <c r="N26" s="29" t="s">
        <v>52</v>
      </c>
      <c r="O26" s="29" t="s">
        <v>48</v>
      </c>
      <c r="P26" s="29" t="s">
        <v>105</v>
      </c>
      <c r="Q26" s="29" t="s">
        <v>65</v>
      </c>
      <c r="R26" s="29"/>
      <c r="S26" s="29"/>
      <c r="T26" s="29" t="s">
        <v>63</v>
      </c>
      <c r="U26" s="29"/>
      <c r="V26" s="38" t="s">
        <v>50</v>
      </c>
      <c r="W26" s="31"/>
      <c r="X26" s="32">
        <f t="shared" si="0"/>
        <v>0</v>
      </c>
      <c r="Y26" s="32">
        <f t="shared" si="1"/>
        <v>0</v>
      </c>
      <c r="Z26" s="32">
        <f t="shared" si="2"/>
        <v>0</v>
      </c>
      <c r="AA26" s="32">
        <f t="shared" si="3"/>
        <v>0</v>
      </c>
      <c r="AB26" s="32">
        <f t="shared" si="4"/>
        <v>0</v>
      </c>
      <c r="AC26" s="32">
        <f t="shared" si="5"/>
        <v>0</v>
      </c>
      <c r="AD26" s="32">
        <f t="shared" si="6"/>
        <v>0</v>
      </c>
      <c r="AE26" s="32">
        <f t="shared" si="7"/>
        <v>0</v>
      </c>
      <c r="AF26" s="32">
        <f t="shared" si="8"/>
        <v>0</v>
      </c>
      <c r="AG26" s="33">
        <f t="shared" si="9"/>
        <v>0</v>
      </c>
      <c r="AH26" s="32">
        <f t="shared" si="10"/>
        <v>0</v>
      </c>
      <c r="AI26" s="32">
        <f t="shared" si="11"/>
        <v>0</v>
      </c>
      <c r="AJ26" s="32">
        <f t="shared" si="12"/>
        <v>0</v>
      </c>
      <c r="AK26" s="32">
        <f t="shared" si="13"/>
        <v>0</v>
      </c>
      <c r="AL26" s="32">
        <f t="shared" si="14"/>
        <v>0</v>
      </c>
      <c r="AM26" s="32">
        <f t="shared" si="15"/>
        <v>0</v>
      </c>
      <c r="AN26" s="32">
        <f t="shared" si="16"/>
        <v>0</v>
      </c>
      <c r="AO26" s="32">
        <f t="shared" si="17"/>
        <v>0</v>
      </c>
      <c r="AP26" s="32">
        <f t="shared" si="18"/>
        <v>0</v>
      </c>
      <c r="AQ26" s="33">
        <f t="shared" si="19"/>
        <v>0</v>
      </c>
      <c r="AR26" s="109" t="str">
        <f t="shared" si="20"/>
        <v/>
      </c>
      <c r="AS26" s="113"/>
      <c r="AT26" s="134" t="s">
        <v>35</v>
      </c>
      <c r="AU26" s="102" t="str">
        <f t="shared" si="21"/>
        <v xml:space="preserve">0,00 </v>
      </c>
      <c r="AV26" s="135">
        <v>12</v>
      </c>
      <c r="AW26" s="136">
        <v>12</v>
      </c>
    </row>
    <row r="27" spans="1:49" s="39" customFormat="1" ht="10.5" customHeight="1" x14ac:dyDescent="0.2">
      <c r="A27" s="156"/>
      <c r="B27" s="34">
        <v>0.47222222222222199</v>
      </c>
      <c r="C27" s="121" t="s">
        <v>169</v>
      </c>
      <c r="D27" s="121" t="s">
        <v>169</v>
      </c>
      <c r="E27" s="121" t="s">
        <v>169</v>
      </c>
      <c r="F27" s="121" t="s">
        <v>169</v>
      </c>
      <c r="G27" s="35"/>
      <c r="H27" s="35"/>
      <c r="I27" s="129" t="s">
        <v>169</v>
      </c>
      <c r="J27" s="35"/>
      <c r="K27" s="35"/>
      <c r="L27" s="36"/>
      <c r="M27" s="35" t="s">
        <v>134</v>
      </c>
      <c r="N27" s="35" t="s">
        <v>184</v>
      </c>
      <c r="O27" s="36" t="s">
        <v>154</v>
      </c>
      <c r="P27" s="35" t="s">
        <v>135</v>
      </c>
      <c r="Q27" s="35" t="s">
        <v>128</v>
      </c>
      <c r="R27" s="35"/>
      <c r="S27" s="35"/>
      <c r="T27" s="35" t="s">
        <v>178</v>
      </c>
      <c r="U27" s="35"/>
      <c r="V27" s="38" t="s">
        <v>51</v>
      </c>
      <c r="W27" s="31"/>
      <c r="X27" s="32">
        <f t="shared" si="0"/>
        <v>0</v>
      </c>
      <c r="Y27" s="32">
        <f t="shared" si="1"/>
        <v>0</v>
      </c>
      <c r="Z27" s="32">
        <f t="shared" si="2"/>
        <v>1</v>
      </c>
      <c r="AA27" s="32">
        <f t="shared" si="3"/>
        <v>0</v>
      </c>
      <c r="AB27" s="32">
        <f t="shared" si="4"/>
        <v>0</v>
      </c>
      <c r="AC27" s="32">
        <f t="shared" si="5"/>
        <v>0</v>
      </c>
      <c r="AD27" s="32">
        <f t="shared" si="6"/>
        <v>0</v>
      </c>
      <c r="AE27" s="32">
        <f t="shared" si="7"/>
        <v>0</v>
      </c>
      <c r="AF27" s="32">
        <f t="shared" si="8"/>
        <v>0</v>
      </c>
      <c r="AG27" s="33">
        <v>0</v>
      </c>
      <c r="AH27" s="32">
        <f t="shared" si="10"/>
        <v>1</v>
      </c>
      <c r="AI27" s="32">
        <f t="shared" si="11"/>
        <v>0</v>
      </c>
      <c r="AJ27" s="32">
        <f t="shared" si="12"/>
        <v>0</v>
      </c>
      <c r="AK27" s="32">
        <f t="shared" si="13"/>
        <v>0</v>
      </c>
      <c r="AL27" s="32">
        <f t="shared" si="14"/>
        <v>0</v>
      </c>
      <c r="AM27" s="32">
        <f t="shared" si="15"/>
        <v>0</v>
      </c>
      <c r="AN27" s="32">
        <f t="shared" si="16"/>
        <v>0</v>
      </c>
      <c r="AO27" s="32">
        <f t="shared" si="17"/>
        <v>0</v>
      </c>
      <c r="AP27" s="32">
        <f t="shared" si="18"/>
        <v>0</v>
      </c>
      <c r="AQ27" s="33">
        <f t="shared" si="19"/>
        <v>1</v>
      </c>
      <c r="AR27" s="109"/>
      <c r="AS27" s="113"/>
      <c r="AT27" s="134" t="s">
        <v>35</v>
      </c>
      <c r="AU27" s="102" t="str">
        <f t="shared" si="21"/>
        <v xml:space="preserve">0,00 </v>
      </c>
      <c r="AV27" s="135">
        <v>28</v>
      </c>
      <c r="AW27" s="136">
        <v>28</v>
      </c>
    </row>
    <row r="28" spans="1:49" s="39" customFormat="1" ht="10.5" customHeight="1" x14ac:dyDescent="0.2">
      <c r="A28" s="156"/>
      <c r="B28" s="46" t="s">
        <v>36</v>
      </c>
      <c r="C28" s="122"/>
      <c r="D28" s="122"/>
      <c r="E28" s="122"/>
      <c r="F28" s="122"/>
      <c r="G28" s="37"/>
      <c r="H28" s="37"/>
      <c r="I28" s="130"/>
      <c r="J28" s="37"/>
      <c r="K28" s="37"/>
      <c r="L28" s="37"/>
      <c r="M28" s="37"/>
      <c r="N28" s="37" t="s">
        <v>185</v>
      </c>
      <c r="O28" s="37" t="s">
        <v>156</v>
      </c>
      <c r="P28" s="37"/>
      <c r="Q28" s="37" t="s">
        <v>163</v>
      </c>
      <c r="R28" s="37"/>
      <c r="S28" s="37"/>
      <c r="T28" s="37"/>
      <c r="U28" s="37"/>
      <c r="V28" s="38" t="s">
        <v>52</v>
      </c>
      <c r="W28" s="31"/>
      <c r="X28" s="32">
        <f t="shared" si="0"/>
        <v>0</v>
      </c>
      <c r="Y28" s="32">
        <f t="shared" si="1"/>
        <v>0</v>
      </c>
      <c r="Z28" s="32">
        <f t="shared" si="2"/>
        <v>0</v>
      </c>
      <c r="AA28" s="32">
        <f t="shared" si="3"/>
        <v>0</v>
      </c>
      <c r="AB28" s="32">
        <f t="shared" si="4"/>
        <v>1</v>
      </c>
      <c r="AC28" s="32">
        <f t="shared" si="5"/>
        <v>1</v>
      </c>
      <c r="AD28" s="32">
        <f t="shared" si="6"/>
        <v>0</v>
      </c>
      <c r="AE28" s="32">
        <f t="shared" si="7"/>
        <v>0</v>
      </c>
      <c r="AF28" s="32">
        <f t="shared" si="8"/>
        <v>0</v>
      </c>
      <c r="AG28" s="33">
        <f t="shared" si="9"/>
        <v>2</v>
      </c>
      <c r="AH28" s="32">
        <f t="shared" si="10"/>
        <v>0</v>
      </c>
      <c r="AI28" s="32">
        <f t="shared" si="11"/>
        <v>0</v>
      </c>
      <c r="AJ28" s="32">
        <f t="shared" si="12"/>
        <v>0</v>
      </c>
      <c r="AK28" s="32">
        <f t="shared" si="13"/>
        <v>0</v>
      </c>
      <c r="AL28" s="32">
        <f t="shared" si="14"/>
        <v>0</v>
      </c>
      <c r="AM28" s="32">
        <f t="shared" si="15"/>
        <v>0</v>
      </c>
      <c r="AN28" s="32">
        <f t="shared" si="16"/>
        <v>0</v>
      </c>
      <c r="AO28" s="32">
        <f t="shared" si="17"/>
        <v>0</v>
      </c>
      <c r="AP28" s="32">
        <f t="shared" si="18"/>
        <v>0</v>
      </c>
      <c r="AQ28" s="33">
        <f t="shared" si="19"/>
        <v>0</v>
      </c>
      <c r="AR28" s="109">
        <f t="shared" si="20"/>
        <v>2</v>
      </c>
      <c r="AS28" s="113"/>
      <c r="AT28" s="134">
        <v>25</v>
      </c>
      <c r="AU28" s="102">
        <f t="shared" si="21"/>
        <v>27</v>
      </c>
      <c r="AV28" s="135">
        <v>12</v>
      </c>
      <c r="AW28" s="136">
        <v>12</v>
      </c>
    </row>
    <row r="29" spans="1:49" s="2" customFormat="1" ht="10.5" customHeight="1" x14ac:dyDescent="0.2">
      <c r="A29" s="156"/>
      <c r="B29" s="34">
        <v>0.50347222222222199</v>
      </c>
      <c r="C29" s="122" t="s">
        <v>124</v>
      </c>
      <c r="D29" s="122" t="s">
        <v>124</v>
      </c>
      <c r="E29" s="122"/>
      <c r="F29" s="122" t="s">
        <v>124</v>
      </c>
      <c r="G29" s="37"/>
      <c r="H29" s="37"/>
      <c r="I29" s="130" t="s">
        <v>124</v>
      </c>
      <c r="J29" s="37"/>
      <c r="K29" s="37"/>
      <c r="L29" s="37"/>
      <c r="M29" s="124"/>
      <c r="N29" s="125" t="s">
        <v>124</v>
      </c>
      <c r="O29" s="95" t="s">
        <v>57</v>
      </c>
      <c r="P29" s="37" t="s">
        <v>124</v>
      </c>
      <c r="Q29" s="37" t="s">
        <v>124</v>
      </c>
      <c r="R29" s="37"/>
      <c r="S29" s="37"/>
      <c r="T29" s="37" t="s">
        <v>124</v>
      </c>
      <c r="U29" s="37"/>
      <c r="V29" s="49" t="s">
        <v>53</v>
      </c>
      <c r="W29" s="31"/>
      <c r="X29" s="32">
        <f t="shared" si="0"/>
        <v>0</v>
      </c>
      <c r="Y29" s="32">
        <f t="shared" si="1"/>
        <v>0</v>
      </c>
      <c r="Z29" s="32">
        <f t="shared" si="2"/>
        <v>0</v>
      </c>
      <c r="AA29" s="32">
        <f t="shared" si="3"/>
        <v>0</v>
      </c>
      <c r="AB29" s="32">
        <f t="shared" si="4"/>
        <v>0</v>
      </c>
      <c r="AC29" s="32">
        <f t="shared" si="5"/>
        <v>0</v>
      </c>
      <c r="AD29" s="32">
        <f t="shared" si="6"/>
        <v>0</v>
      </c>
      <c r="AE29" s="32">
        <f t="shared" si="7"/>
        <v>0</v>
      </c>
      <c r="AF29" s="32">
        <f t="shared" si="8"/>
        <v>0</v>
      </c>
      <c r="AG29" s="33">
        <f t="shared" si="9"/>
        <v>0</v>
      </c>
      <c r="AH29" s="32">
        <f t="shared" si="10"/>
        <v>0</v>
      </c>
      <c r="AI29" s="32">
        <f t="shared" si="11"/>
        <v>0</v>
      </c>
      <c r="AJ29" s="32">
        <f t="shared" si="12"/>
        <v>0</v>
      </c>
      <c r="AK29" s="32">
        <f t="shared" si="13"/>
        <v>0</v>
      </c>
      <c r="AL29" s="32">
        <f t="shared" si="14"/>
        <v>0</v>
      </c>
      <c r="AM29" s="32">
        <f t="shared" si="15"/>
        <v>0</v>
      </c>
      <c r="AN29" s="32">
        <f t="shared" si="16"/>
        <v>0</v>
      </c>
      <c r="AO29" s="32">
        <f t="shared" si="17"/>
        <v>0</v>
      </c>
      <c r="AP29" s="32">
        <f t="shared" si="18"/>
        <v>0</v>
      </c>
      <c r="AQ29" s="33">
        <f t="shared" si="19"/>
        <v>0</v>
      </c>
      <c r="AR29" s="109" t="str">
        <f t="shared" si="20"/>
        <v/>
      </c>
      <c r="AS29" s="113">
        <v>1</v>
      </c>
      <c r="AT29" s="134">
        <v>3</v>
      </c>
      <c r="AU29" s="102">
        <f t="shared" si="21"/>
        <v>4</v>
      </c>
      <c r="AV29" s="135">
        <v>14</v>
      </c>
      <c r="AW29" s="136">
        <v>15</v>
      </c>
    </row>
    <row r="30" spans="1:49" s="2" customFormat="1" ht="10.5" customHeight="1" x14ac:dyDescent="0.2">
      <c r="A30" s="156"/>
      <c r="B30" s="47"/>
      <c r="C30" s="123" t="s">
        <v>105</v>
      </c>
      <c r="D30" s="123" t="s">
        <v>138</v>
      </c>
      <c r="E30" s="123"/>
      <c r="F30" s="123" t="s">
        <v>61</v>
      </c>
      <c r="G30" s="42"/>
      <c r="H30" s="42"/>
      <c r="I30" s="131" t="s">
        <v>98</v>
      </c>
      <c r="J30" s="42"/>
      <c r="K30" s="42"/>
      <c r="L30" s="43"/>
      <c r="M30" s="126" t="s">
        <v>49</v>
      </c>
      <c r="N30" s="127" t="s">
        <v>136</v>
      </c>
      <c r="O30" s="43" t="s">
        <v>131</v>
      </c>
      <c r="P30" s="42" t="s">
        <v>63</v>
      </c>
      <c r="Q30" s="42" t="s">
        <v>70</v>
      </c>
      <c r="R30" s="42"/>
      <c r="S30" s="42"/>
      <c r="T30" s="42" t="s">
        <v>146</v>
      </c>
      <c r="U30" s="42"/>
      <c r="V30" s="49" t="s">
        <v>54</v>
      </c>
      <c r="W30" s="31"/>
      <c r="X30" s="32">
        <f t="shared" si="0"/>
        <v>0</v>
      </c>
      <c r="Y30" s="32">
        <f t="shared" si="1"/>
        <v>0</v>
      </c>
      <c r="Z30" s="32">
        <f t="shared" si="2"/>
        <v>0</v>
      </c>
      <c r="AA30" s="32">
        <f t="shared" si="3"/>
        <v>0</v>
      </c>
      <c r="AB30" s="32">
        <f t="shared" si="4"/>
        <v>0</v>
      </c>
      <c r="AC30" s="32">
        <f t="shared" si="5"/>
        <v>0</v>
      </c>
      <c r="AD30" s="32">
        <f t="shared" si="6"/>
        <v>0</v>
      </c>
      <c r="AE30" s="32">
        <f t="shared" si="7"/>
        <v>0</v>
      </c>
      <c r="AF30" s="32">
        <f t="shared" si="8"/>
        <v>0</v>
      </c>
      <c r="AG30" s="33">
        <f t="shared" si="9"/>
        <v>0</v>
      </c>
      <c r="AH30" s="32">
        <f t="shared" si="10"/>
        <v>0</v>
      </c>
      <c r="AI30" s="32">
        <f t="shared" si="11"/>
        <v>0</v>
      </c>
      <c r="AJ30" s="32">
        <f t="shared" si="12"/>
        <v>0</v>
      </c>
      <c r="AK30" s="32">
        <f t="shared" si="13"/>
        <v>0</v>
      </c>
      <c r="AL30" s="32">
        <f t="shared" si="14"/>
        <v>0</v>
      </c>
      <c r="AM30" s="32">
        <f t="shared" si="15"/>
        <v>0</v>
      </c>
      <c r="AN30" s="32">
        <f t="shared" si="16"/>
        <v>0</v>
      </c>
      <c r="AO30" s="32">
        <f t="shared" si="17"/>
        <v>0</v>
      </c>
      <c r="AP30" s="32">
        <f t="shared" si="18"/>
        <v>0</v>
      </c>
      <c r="AQ30" s="33">
        <f t="shared" si="19"/>
        <v>0</v>
      </c>
      <c r="AR30" s="109" t="str">
        <f t="shared" si="20"/>
        <v/>
      </c>
      <c r="AS30" s="113"/>
      <c r="AT30" s="134">
        <v>10</v>
      </c>
      <c r="AU30" s="102">
        <f t="shared" si="21"/>
        <v>10</v>
      </c>
      <c r="AV30" s="135">
        <v>26</v>
      </c>
      <c r="AW30" s="136">
        <v>26</v>
      </c>
    </row>
    <row r="31" spans="1:49" s="2" customFormat="1" ht="10.5" customHeight="1" x14ac:dyDescent="0.2">
      <c r="A31" s="152">
        <v>6</v>
      </c>
      <c r="B31" s="45"/>
      <c r="C31" s="159" t="s">
        <v>168</v>
      </c>
      <c r="D31" s="160"/>
      <c r="E31" s="160"/>
      <c r="F31" s="161"/>
      <c r="G31" s="29"/>
      <c r="H31" s="29" t="s">
        <v>129</v>
      </c>
      <c r="I31" s="29"/>
      <c r="J31" s="29"/>
      <c r="K31" s="128" t="s">
        <v>129</v>
      </c>
      <c r="L31" s="29" t="s">
        <v>129</v>
      </c>
      <c r="M31" s="29" t="s">
        <v>129</v>
      </c>
      <c r="N31" s="29"/>
      <c r="O31" s="128" t="s">
        <v>129</v>
      </c>
      <c r="P31" s="29" t="s">
        <v>129</v>
      </c>
      <c r="Q31" s="29" t="s">
        <v>129</v>
      </c>
      <c r="R31" s="29" t="s">
        <v>52</v>
      </c>
      <c r="S31" s="29" t="s">
        <v>129</v>
      </c>
      <c r="T31" s="29"/>
      <c r="U31" s="29"/>
      <c r="V31" s="48" t="s">
        <v>104</v>
      </c>
      <c r="W31" s="31"/>
      <c r="X31" s="32">
        <f t="shared" si="0"/>
        <v>0</v>
      </c>
      <c r="Y31" s="32">
        <f t="shared" si="1"/>
        <v>0</v>
      </c>
      <c r="Z31" s="32">
        <f t="shared" si="2"/>
        <v>0</v>
      </c>
      <c r="AA31" s="32">
        <f t="shared" si="3"/>
        <v>0</v>
      </c>
      <c r="AB31" s="32">
        <f t="shared" si="4"/>
        <v>0</v>
      </c>
      <c r="AC31" s="32">
        <f t="shared" si="5"/>
        <v>0</v>
      </c>
      <c r="AD31" s="32">
        <f t="shared" si="6"/>
        <v>0</v>
      </c>
      <c r="AE31" s="32">
        <f t="shared" si="7"/>
        <v>0</v>
      </c>
      <c r="AF31" s="32">
        <f t="shared" si="8"/>
        <v>0</v>
      </c>
      <c r="AG31" s="33">
        <f t="shared" si="9"/>
        <v>0</v>
      </c>
      <c r="AH31" s="32">
        <f t="shared" si="10"/>
        <v>0</v>
      </c>
      <c r="AI31" s="32">
        <f t="shared" si="11"/>
        <v>0</v>
      </c>
      <c r="AJ31" s="32">
        <f t="shared" si="12"/>
        <v>0</v>
      </c>
      <c r="AK31" s="32">
        <f t="shared" si="13"/>
        <v>0</v>
      </c>
      <c r="AL31" s="32">
        <f t="shared" si="14"/>
        <v>0</v>
      </c>
      <c r="AM31" s="32">
        <f t="shared" si="15"/>
        <v>0</v>
      </c>
      <c r="AN31" s="32">
        <f t="shared" si="16"/>
        <v>0</v>
      </c>
      <c r="AO31" s="32">
        <f t="shared" si="17"/>
        <v>0</v>
      </c>
      <c r="AP31" s="32">
        <f t="shared" si="18"/>
        <v>0</v>
      </c>
      <c r="AQ31" s="33">
        <f t="shared" si="19"/>
        <v>0</v>
      </c>
      <c r="AR31" s="109" t="str">
        <f t="shared" si="20"/>
        <v/>
      </c>
      <c r="AS31" s="113"/>
      <c r="AT31" s="134">
        <v>0</v>
      </c>
      <c r="AU31" s="114">
        <v>0</v>
      </c>
      <c r="AV31" s="135">
        <v>20</v>
      </c>
      <c r="AW31" s="136">
        <v>20</v>
      </c>
    </row>
    <row r="32" spans="1:49" s="2" customFormat="1" ht="10.5" customHeight="1" x14ac:dyDescent="0.2">
      <c r="A32" s="152"/>
      <c r="B32" s="34">
        <v>0.50694444444444398</v>
      </c>
      <c r="C32" s="121"/>
      <c r="D32" s="121"/>
      <c r="E32" s="121"/>
      <c r="F32" s="121"/>
      <c r="G32" s="35"/>
      <c r="H32" s="35"/>
      <c r="I32" s="35"/>
      <c r="J32" s="35"/>
      <c r="K32" s="129"/>
      <c r="L32" s="36"/>
      <c r="M32" s="35"/>
      <c r="N32" s="35"/>
      <c r="O32" s="129"/>
      <c r="P32" s="35"/>
      <c r="Q32" s="35"/>
      <c r="R32" s="35" t="s">
        <v>175</v>
      </c>
      <c r="S32" s="35"/>
      <c r="T32" s="35"/>
      <c r="U32" s="35"/>
      <c r="V32" s="48" t="s">
        <v>55</v>
      </c>
      <c r="W32" s="31"/>
      <c r="X32" s="32">
        <f t="shared" si="0"/>
        <v>0</v>
      </c>
      <c r="Y32" s="32">
        <f t="shared" si="1"/>
        <v>0</v>
      </c>
      <c r="Z32" s="32">
        <f t="shared" si="2"/>
        <v>0</v>
      </c>
      <c r="AA32" s="32">
        <f t="shared" si="3"/>
        <v>0</v>
      </c>
      <c r="AB32" s="32">
        <f t="shared" si="4"/>
        <v>0</v>
      </c>
      <c r="AC32" s="32">
        <f t="shared" si="5"/>
        <v>0</v>
      </c>
      <c r="AD32" s="32">
        <f t="shared" si="6"/>
        <v>0</v>
      </c>
      <c r="AE32" s="32">
        <f t="shared" si="7"/>
        <v>0</v>
      </c>
      <c r="AF32" s="32">
        <f t="shared" si="8"/>
        <v>0</v>
      </c>
      <c r="AG32" s="33">
        <f t="shared" si="9"/>
        <v>0</v>
      </c>
      <c r="AH32" s="32">
        <f t="shared" si="10"/>
        <v>0</v>
      </c>
      <c r="AI32" s="32">
        <f t="shared" si="11"/>
        <v>0</v>
      </c>
      <c r="AJ32" s="32">
        <f t="shared" si="12"/>
        <v>0</v>
      </c>
      <c r="AK32" s="32">
        <f t="shared" si="13"/>
        <v>0</v>
      </c>
      <c r="AL32" s="32">
        <f t="shared" si="14"/>
        <v>0</v>
      </c>
      <c r="AM32" s="32">
        <f t="shared" si="15"/>
        <v>0</v>
      </c>
      <c r="AN32" s="32">
        <f t="shared" si="16"/>
        <v>0</v>
      </c>
      <c r="AO32" s="32">
        <f t="shared" si="17"/>
        <v>0</v>
      </c>
      <c r="AP32" s="32">
        <f t="shared" si="18"/>
        <v>0</v>
      </c>
      <c r="AQ32" s="33">
        <f t="shared" si="19"/>
        <v>0</v>
      </c>
      <c r="AR32" s="109" t="str">
        <f t="shared" si="20"/>
        <v/>
      </c>
      <c r="AS32" s="113"/>
      <c r="AT32" s="134" t="s">
        <v>35</v>
      </c>
      <c r="AU32" s="102" t="str">
        <f t="shared" ref="AU32:AU42" si="22">IF(SUM(AR32:AT32)=0,"0,00 ",SUM(AR32:AT32))</f>
        <v xml:space="preserve">0,00 </v>
      </c>
      <c r="AV32" s="135">
        <v>28</v>
      </c>
      <c r="AW32" s="136">
        <v>28</v>
      </c>
    </row>
    <row r="33" spans="1:49" s="39" customFormat="1" ht="10.5" customHeight="1" x14ac:dyDescent="0.2">
      <c r="A33" s="152"/>
      <c r="B33" s="46" t="s">
        <v>36</v>
      </c>
      <c r="C33" s="122"/>
      <c r="D33" s="122"/>
      <c r="E33" s="122"/>
      <c r="F33" s="122"/>
      <c r="G33" s="37"/>
      <c r="H33" s="37"/>
      <c r="I33" s="37"/>
      <c r="J33" s="37"/>
      <c r="K33" s="130"/>
      <c r="L33" s="37"/>
      <c r="M33" s="37"/>
      <c r="N33" s="37"/>
      <c r="O33" s="130"/>
      <c r="P33" s="37"/>
      <c r="Q33" s="37"/>
      <c r="R33" s="37"/>
      <c r="S33" s="37"/>
      <c r="T33" s="37"/>
      <c r="U33" s="37"/>
      <c r="V33" s="38" t="s">
        <v>56</v>
      </c>
      <c r="W33" s="31"/>
      <c r="X33" s="32">
        <f t="shared" si="0"/>
        <v>0</v>
      </c>
      <c r="Y33" s="32">
        <f t="shared" si="1"/>
        <v>1</v>
      </c>
      <c r="Z33" s="32">
        <f t="shared" si="2"/>
        <v>0</v>
      </c>
      <c r="AA33" s="32">
        <f t="shared" si="3"/>
        <v>0</v>
      </c>
      <c r="AB33" s="32">
        <f t="shared" si="4"/>
        <v>0</v>
      </c>
      <c r="AC33" s="32">
        <f t="shared" si="5"/>
        <v>0</v>
      </c>
      <c r="AD33" s="32">
        <f t="shared" si="6"/>
        <v>0</v>
      </c>
      <c r="AE33" s="32">
        <f t="shared" si="7"/>
        <v>0</v>
      </c>
      <c r="AF33" s="32">
        <f t="shared" si="8"/>
        <v>0</v>
      </c>
      <c r="AG33" s="33">
        <f t="shared" si="9"/>
        <v>1</v>
      </c>
      <c r="AH33" s="32">
        <f t="shared" si="10"/>
        <v>0</v>
      </c>
      <c r="AI33" s="32">
        <f t="shared" si="11"/>
        <v>0</v>
      </c>
      <c r="AJ33" s="32">
        <f t="shared" si="12"/>
        <v>0</v>
      </c>
      <c r="AK33" s="32">
        <f t="shared" si="13"/>
        <v>0</v>
      </c>
      <c r="AL33" s="32">
        <f t="shared" si="14"/>
        <v>0</v>
      </c>
      <c r="AM33" s="32">
        <f t="shared" si="15"/>
        <v>0</v>
      </c>
      <c r="AN33" s="32">
        <f t="shared" si="16"/>
        <v>0</v>
      </c>
      <c r="AO33" s="32">
        <f t="shared" si="17"/>
        <v>0</v>
      </c>
      <c r="AP33" s="32">
        <f t="shared" si="18"/>
        <v>0</v>
      </c>
      <c r="AQ33" s="33">
        <f t="shared" si="19"/>
        <v>0</v>
      </c>
      <c r="AR33" s="109">
        <f t="shared" si="20"/>
        <v>1</v>
      </c>
      <c r="AS33" s="113"/>
      <c r="AT33" s="134" t="s">
        <v>35</v>
      </c>
      <c r="AU33" s="102">
        <f t="shared" si="22"/>
        <v>1</v>
      </c>
      <c r="AV33" s="135">
        <v>27</v>
      </c>
      <c r="AW33" s="136">
        <v>27</v>
      </c>
    </row>
    <row r="34" spans="1:49" s="2" customFormat="1" ht="10.5" customHeight="1" x14ac:dyDescent="0.2">
      <c r="A34" s="152"/>
      <c r="B34" s="34">
        <v>0.53819444444444398</v>
      </c>
      <c r="C34" s="122" t="s">
        <v>124</v>
      </c>
      <c r="D34" s="122" t="s">
        <v>124</v>
      </c>
      <c r="E34" s="122" t="s">
        <v>124</v>
      </c>
      <c r="F34" s="122" t="s">
        <v>124</v>
      </c>
      <c r="G34" s="37"/>
      <c r="H34" s="37" t="s">
        <v>124</v>
      </c>
      <c r="I34" s="37"/>
      <c r="J34" s="37"/>
      <c r="K34" s="130" t="s">
        <v>124</v>
      </c>
      <c r="L34" s="37" t="s">
        <v>124</v>
      </c>
      <c r="M34" s="37" t="s">
        <v>124</v>
      </c>
      <c r="N34" s="37"/>
      <c r="O34" s="130" t="s">
        <v>124</v>
      </c>
      <c r="P34" s="37" t="s">
        <v>124</v>
      </c>
      <c r="Q34" s="37" t="s">
        <v>124</v>
      </c>
      <c r="R34" s="37" t="s">
        <v>124</v>
      </c>
      <c r="S34" s="37" t="s">
        <v>124</v>
      </c>
      <c r="T34" s="37"/>
      <c r="U34" s="37"/>
      <c r="V34" s="38" t="s">
        <v>57</v>
      </c>
      <c r="W34" s="31">
        <v>0.1</v>
      </c>
      <c r="X34" s="32">
        <f t="shared" si="0"/>
        <v>0</v>
      </c>
      <c r="Y34" s="32">
        <f t="shared" si="1"/>
        <v>0</v>
      </c>
      <c r="Z34" s="32">
        <f t="shared" si="2"/>
        <v>0</v>
      </c>
      <c r="AA34" s="32">
        <f t="shared" si="3"/>
        <v>0</v>
      </c>
      <c r="AB34" s="32">
        <f t="shared" si="4"/>
        <v>0</v>
      </c>
      <c r="AC34" s="32">
        <f t="shared" si="5"/>
        <v>0</v>
      </c>
      <c r="AD34" s="32">
        <f t="shared" si="6"/>
        <v>0</v>
      </c>
      <c r="AE34" s="32">
        <f t="shared" si="7"/>
        <v>0</v>
      </c>
      <c r="AF34" s="32">
        <f t="shared" si="8"/>
        <v>0</v>
      </c>
      <c r="AG34" s="33">
        <f t="shared" si="9"/>
        <v>0</v>
      </c>
      <c r="AH34" s="32">
        <f t="shared" si="10"/>
        <v>0</v>
      </c>
      <c r="AI34" s="32">
        <f t="shared" si="11"/>
        <v>0</v>
      </c>
      <c r="AJ34" s="32">
        <f t="shared" si="12"/>
        <v>0</v>
      </c>
      <c r="AK34" s="32">
        <f t="shared" si="13"/>
        <v>0</v>
      </c>
      <c r="AL34" s="32">
        <f t="shared" si="14"/>
        <v>1</v>
      </c>
      <c r="AM34" s="32">
        <f t="shared" si="15"/>
        <v>0</v>
      </c>
      <c r="AN34" s="32">
        <f t="shared" si="16"/>
        <v>0</v>
      </c>
      <c r="AO34" s="32">
        <f t="shared" si="17"/>
        <v>0</v>
      </c>
      <c r="AP34" s="32">
        <f t="shared" si="18"/>
        <v>0</v>
      </c>
      <c r="AQ34" s="33">
        <f t="shared" si="19"/>
        <v>1</v>
      </c>
      <c r="AR34" s="109">
        <f t="shared" si="20"/>
        <v>-0.9</v>
      </c>
      <c r="AS34" s="113"/>
      <c r="AT34" s="134">
        <v>-6.4000000000000146</v>
      </c>
      <c r="AU34" s="102">
        <f t="shared" si="22"/>
        <v>-7.3000000000000149</v>
      </c>
      <c r="AV34" s="135">
        <v>25</v>
      </c>
      <c r="AW34" s="136">
        <v>25.5</v>
      </c>
    </row>
    <row r="35" spans="1:49" s="2" customFormat="1" ht="10.5" customHeight="1" x14ac:dyDescent="0.2">
      <c r="A35" s="152"/>
      <c r="B35" s="47"/>
      <c r="C35" s="123" t="s">
        <v>49</v>
      </c>
      <c r="D35" s="123" t="s">
        <v>105</v>
      </c>
      <c r="E35" s="123" t="s">
        <v>60</v>
      </c>
      <c r="F35" s="123" t="s">
        <v>64</v>
      </c>
      <c r="G35" s="42"/>
      <c r="H35" s="42" t="s">
        <v>70</v>
      </c>
      <c r="I35" s="42"/>
      <c r="J35" s="42"/>
      <c r="K35" s="131" t="s">
        <v>121</v>
      </c>
      <c r="L35" s="43" t="s">
        <v>109</v>
      </c>
      <c r="M35" s="42" t="s">
        <v>62</v>
      </c>
      <c r="N35" s="42"/>
      <c r="O35" s="131" t="s">
        <v>98</v>
      </c>
      <c r="P35" s="42" t="s">
        <v>146</v>
      </c>
      <c r="Q35" s="42" t="s">
        <v>61</v>
      </c>
      <c r="R35" s="42" t="s">
        <v>138</v>
      </c>
      <c r="S35" s="42" t="s">
        <v>74</v>
      </c>
      <c r="T35" s="42"/>
      <c r="U35" s="42"/>
      <c r="V35" s="38" t="s">
        <v>58</v>
      </c>
      <c r="W35" s="31"/>
      <c r="X35" s="32">
        <f t="shared" si="0"/>
        <v>0</v>
      </c>
      <c r="Y35" s="32">
        <f t="shared" si="1"/>
        <v>0</v>
      </c>
      <c r="Z35" s="32">
        <f t="shared" si="2"/>
        <v>0</v>
      </c>
      <c r="AA35" s="32">
        <f t="shared" si="3"/>
        <v>0</v>
      </c>
      <c r="AB35" s="32">
        <f t="shared" si="4"/>
        <v>0</v>
      </c>
      <c r="AC35" s="32">
        <f t="shared" si="5"/>
        <v>0</v>
      </c>
      <c r="AD35" s="32">
        <f t="shared" si="6"/>
        <v>0</v>
      </c>
      <c r="AE35" s="32">
        <f t="shared" si="7"/>
        <v>0</v>
      </c>
      <c r="AF35" s="32">
        <f t="shared" si="8"/>
        <v>0</v>
      </c>
      <c r="AG35" s="33">
        <f t="shared" ref="AG35:AG37" si="23">SUM(X35:AF35)</f>
        <v>0</v>
      </c>
      <c r="AH35" s="32">
        <f t="shared" si="10"/>
        <v>0</v>
      </c>
      <c r="AI35" s="32">
        <f t="shared" si="11"/>
        <v>0</v>
      </c>
      <c r="AJ35" s="32">
        <f t="shared" si="12"/>
        <v>0</v>
      </c>
      <c r="AK35" s="32">
        <f t="shared" si="13"/>
        <v>0</v>
      </c>
      <c r="AL35" s="32">
        <f t="shared" si="14"/>
        <v>0</v>
      </c>
      <c r="AM35" s="32">
        <f t="shared" si="15"/>
        <v>0</v>
      </c>
      <c r="AN35" s="32">
        <f t="shared" si="16"/>
        <v>0</v>
      </c>
      <c r="AO35" s="32">
        <f t="shared" si="17"/>
        <v>0</v>
      </c>
      <c r="AP35" s="32">
        <f t="shared" si="18"/>
        <v>0</v>
      </c>
      <c r="AQ35" s="33">
        <f t="shared" si="19"/>
        <v>0</v>
      </c>
      <c r="AR35" s="109" t="str">
        <f t="shared" si="20"/>
        <v/>
      </c>
      <c r="AS35" s="113"/>
      <c r="AT35" s="134">
        <v>34.800000000000217</v>
      </c>
      <c r="AU35" s="102">
        <f t="shared" si="22"/>
        <v>34.800000000000217</v>
      </c>
      <c r="AV35" s="135">
        <v>15</v>
      </c>
      <c r="AW35" s="136">
        <v>15</v>
      </c>
    </row>
    <row r="36" spans="1:49" s="2" customFormat="1" ht="10.5" customHeight="1" x14ac:dyDescent="0.2">
      <c r="A36" s="152">
        <v>7</v>
      </c>
      <c r="B36" s="45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 t="s">
        <v>129</v>
      </c>
      <c r="T36" s="29"/>
      <c r="U36" s="29"/>
      <c r="V36" s="38" t="s">
        <v>59</v>
      </c>
      <c r="W36" s="31"/>
      <c r="X36" s="32">
        <f t="shared" si="0"/>
        <v>0</v>
      </c>
      <c r="Y36" s="32">
        <f t="shared" si="1"/>
        <v>0</v>
      </c>
      <c r="Z36" s="32">
        <f t="shared" si="2"/>
        <v>0</v>
      </c>
      <c r="AA36" s="32">
        <f t="shared" si="3"/>
        <v>0</v>
      </c>
      <c r="AB36" s="32">
        <f t="shared" si="4"/>
        <v>0</v>
      </c>
      <c r="AC36" s="32">
        <f t="shared" si="5"/>
        <v>0</v>
      </c>
      <c r="AD36" s="32">
        <f t="shared" si="6"/>
        <v>0</v>
      </c>
      <c r="AE36" s="32">
        <f t="shared" si="7"/>
        <v>0</v>
      </c>
      <c r="AF36" s="32">
        <f t="shared" si="8"/>
        <v>0</v>
      </c>
      <c r="AG36" s="33">
        <f t="shared" si="23"/>
        <v>0</v>
      </c>
      <c r="AH36" s="32">
        <f t="shared" si="10"/>
        <v>0</v>
      </c>
      <c r="AI36" s="32">
        <f t="shared" si="11"/>
        <v>0</v>
      </c>
      <c r="AJ36" s="32">
        <f t="shared" si="12"/>
        <v>0</v>
      </c>
      <c r="AK36" s="32">
        <f t="shared" si="13"/>
        <v>0</v>
      </c>
      <c r="AL36" s="32">
        <f t="shared" si="14"/>
        <v>0</v>
      </c>
      <c r="AM36" s="32">
        <f t="shared" si="15"/>
        <v>0</v>
      </c>
      <c r="AN36" s="32">
        <f t="shared" si="16"/>
        <v>0</v>
      </c>
      <c r="AO36" s="32">
        <f t="shared" si="17"/>
        <v>0</v>
      </c>
      <c r="AP36" s="32">
        <f t="shared" si="18"/>
        <v>0</v>
      </c>
      <c r="AQ36" s="33">
        <f t="shared" si="19"/>
        <v>0</v>
      </c>
      <c r="AR36" s="109" t="str">
        <f t="shared" si="20"/>
        <v/>
      </c>
      <c r="AS36" s="113"/>
      <c r="AT36" s="134">
        <v>0</v>
      </c>
      <c r="AU36" s="102" t="str">
        <f t="shared" si="22"/>
        <v xml:space="preserve">0,00 </v>
      </c>
      <c r="AV36" s="135">
        <v>26</v>
      </c>
      <c r="AW36" s="136">
        <v>26.5</v>
      </c>
    </row>
    <row r="37" spans="1:49" s="2" customFormat="1" ht="10.5" customHeight="1" x14ac:dyDescent="0.2">
      <c r="A37" s="152"/>
      <c r="B37" s="34">
        <v>0.55902777777777801</v>
      </c>
      <c r="C37" s="35"/>
      <c r="D37" s="35"/>
      <c r="E37" s="35"/>
      <c r="F37" s="35"/>
      <c r="G37" s="35"/>
      <c r="H37" s="35"/>
      <c r="I37" s="35"/>
      <c r="J37" s="35"/>
      <c r="K37" s="35"/>
      <c r="L37" s="36"/>
      <c r="M37" s="35"/>
      <c r="N37" s="35"/>
      <c r="O37" s="35"/>
      <c r="P37" s="35"/>
      <c r="Q37" s="35"/>
      <c r="R37" s="35"/>
      <c r="S37" s="35"/>
      <c r="T37" s="35"/>
      <c r="U37" s="35"/>
      <c r="V37" s="38" t="s">
        <v>60</v>
      </c>
      <c r="W37" s="31"/>
      <c r="X37" s="32">
        <f t="shared" si="0"/>
        <v>1</v>
      </c>
      <c r="Y37" s="32">
        <f t="shared" si="1"/>
        <v>0</v>
      </c>
      <c r="Z37" s="32">
        <f t="shared" si="2"/>
        <v>0</v>
      </c>
      <c r="AA37" s="32">
        <f t="shared" si="3"/>
        <v>0</v>
      </c>
      <c r="AB37" s="32">
        <f t="shared" si="4"/>
        <v>0</v>
      </c>
      <c r="AC37" s="32">
        <f t="shared" si="5"/>
        <v>0</v>
      </c>
      <c r="AD37" s="32">
        <f t="shared" si="6"/>
        <v>0</v>
      </c>
      <c r="AE37" s="32">
        <f t="shared" si="7"/>
        <v>0</v>
      </c>
      <c r="AF37" s="32">
        <f t="shared" si="8"/>
        <v>0</v>
      </c>
      <c r="AG37" s="33">
        <f t="shared" si="23"/>
        <v>1</v>
      </c>
      <c r="AH37" s="32">
        <f t="shared" si="10"/>
        <v>1</v>
      </c>
      <c r="AI37" s="32">
        <f t="shared" si="11"/>
        <v>0</v>
      </c>
      <c r="AJ37" s="32">
        <f t="shared" si="12"/>
        <v>0</v>
      </c>
      <c r="AK37" s="32">
        <f t="shared" si="13"/>
        <v>0</v>
      </c>
      <c r="AL37" s="32">
        <f t="shared" si="14"/>
        <v>0</v>
      </c>
      <c r="AM37" s="32">
        <f t="shared" si="15"/>
        <v>1</v>
      </c>
      <c r="AN37" s="32">
        <f t="shared" si="16"/>
        <v>0</v>
      </c>
      <c r="AO37" s="32">
        <f t="shared" si="17"/>
        <v>0</v>
      </c>
      <c r="AP37" s="32">
        <f t="shared" si="18"/>
        <v>0</v>
      </c>
      <c r="AQ37" s="33">
        <f t="shared" si="19"/>
        <v>2</v>
      </c>
      <c r="AR37" s="109">
        <f t="shared" si="20"/>
        <v>-1</v>
      </c>
      <c r="AS37" s="113"/>
      <c r="AT37" s="134">
        <v>1</v>
      </c>
      <c r="AU37" s="102" t="str">
        <f t="shared" si="22"/>
        <v xml:space="preserve">0,00 </v>
      </c>
      <c r="AV37" s="135">
        <v>25</v>
      </c>
      <c r="AW37" s="136">
        <v>25</v>
      </c>
    </row>
    <row r="38" spans="1:49" s="39" customFormat="1" ht="10.5" customHeight="1" x14ac:dyDescent="0.2">
      <c r="A38" s="152"/>
      <c r="B38" s="46" t="s">
        <v>36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8" t="s">
        <v>61</v>
      </c>
      <c r="W38" s="31">
        <v>-0.1</v>
      </c>
      <c r="X38" s="32">
        <f t="shared" si="0"/>
        <v>0</v>
      </c>
      <c r="Y38" s="32">
        <f t="shared" si="1"/>
        <v>0</v>
      </c>
      <c r="Z38" s="32">
        <f t="shared" si="2"/>
        <v>1</v>
      </c>
      <c r="AA38" s="32">
        <f t="shared" si="3"/>
        <v>1</v>
      </c>
      <c r="AB38" s="32">
        <f t="shared" si="4"/>
        <v>0</v>
      </c>
      <c r="AC38" s="32">
        <f t="shared" si="5"/>
        <v>0</v>
      </c>
      <c r="AD38" s="32">
        <f t="shared" si="6"/>
        <v>0</v>
      </c>
      <c r="AE38" s="32">
        <f t="shared" si="7"/>
        <v>0</v>
      </c>
      <c r="AF38" s="32">
        <f t="shared" si="8"/>
        <v>0</v>
      </c>
      <c r="AG38" s="33">
        <f t="shared" ref="AG38:AG42" si="24">SUM(X38:AF38)</f>
        <v>2</v>
      </c>
      <c r="AH38" s="32">
        <f t="shared" si="10"/>
        <v>0</v>
      </c>
      <c r="AI38" s="32">
        <f t="shared" si="11"/>
        <v>0</v>
      </c>
      <c r="AJ38" s="32">
        <f t="shared" si="12"/>
        <v>0</v>
      </c>
      <c r="AK38" s="32">
        <f t="shared" si="13"/>
        <v>0</v>
      </c>
      <c r="AL38" s="32">
        <f t="shared" si="14"/>
        <v>1</v>
      </c>
      <c r="AM38" s="32">
        <f t="shared" si="15"/>
        <v>1</v>
      </c>
      <c r="AN38" s="32">
        <f t="shared" si="16"/>
        <v>0</v>
      </c>
      <c r="AO38" s="32">
        <f t="shared" si="17"/>
        <v>0</v>
      </c>
      <c r="AP38" s="32">
        <f t="shared" si="18"/>
        <v>0</v>
      </c>
      <c r="AQ38" s="33">
        <f t="shared" si="19"/>
        <v>2</v>
      </c>
      <c r="AR38" s="109">
        <f t="shared" si="20"/>
        <v>-0.10000000000000009</v>
      </c>
      <c r="AS38" s="113"/>
      <c r="AT38" s="134">
        <v>0.60000000000000564</v>
      </c>
      <c r="AU38" s="102">
        <f t="shared" si="22"/>
        <v>0.50000000000000555</v>
      </c>
      <c r="AV38" s="135">
        <v>25</v>
      </c>
      <c r="AW38" s="136">
        <v>24.5</v>
      </c>
    </row>
    <row r="39" spans="1:49" s="2" customFormat="1" ht="10.5" customHeight="1" x14ac:dyDescent="0.2">
      <c r="A39" s="152"/>
      <c r="B39" s="34">
        <v>0.59027777777777801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 t="s">
        <v>124</v>
      </c>
      <c r="T39" s="37"/>
      <c r="U39" s="37"/>
      <c r="V39" s="38" t="s">
        <v>62</v>
      </c>
      <c r="W39" s="31"/>
      <c r="X39" s="32">
        <f t="shared" si="0"/>
        <v>0</v>
      </c>
      <c r="Y39" s="32">
        <f t="shared" si="1"/>
        <v>0</v>
      </c>
      <c r="Z39" s="32">
        <f t="shared" si="2"/>
        <v>1</v>
      </c>
      <c r="AA39" s="32">
        <f t="shared" si="3"/>
        <v>0</v>
      </c>
      <c r="AB39" s="32">
        <f t="shared" si="4"/>
        <v>1</v>
      </c>
      <c r="AC39" s="32">
        <f t="shared" si="5"/>
        <v>0</v>
      </c>
      <c r="AD39" s="32">
        <f t="shared" si="6"/>
        <v>0</v>
      </c>
      <c r="AE39" s="32">
        <f t="shared" si="7"/>
        <v>0</v>
      </c>
      <c r="AF39" s="32">
        <f t="shared" si="8"/>
        <v>0</v>
      </c>
      <c r="AG39" s="33">
        <f t="shared" si="24"/>
        <v>2</v>
      </c>
      <c r="AH39" s="32">
        <f t="shared" si="10"/>
        <v>0</v>
      </c>
      <c r="AI39" s="32">
        <f t="shared" si="11"/>
        <v>0</v>
      </c>
      <c r="AJ39" s="32">
        <f t="shared" si="12"/>
        <v>0</v>
      </c>
      <c r="AK39" s="32">
        <f t="shared" si="13"/>
        <v>0</v>
      </c>
      <c r="AL39" s="32">
        <f t="shared" si="14"/>
        <v>0</v>
      </c>
      <c r="AM39" s="32">
        <f t="shared" si="15"/>
        <v>1</v>
      </c>
      <c r="AN39" s="32">
        <f t="shared" si="16"/>
        <v>0</v>
      </c>
      <c r="AO39" s="32">
        <f t="shared" si="17"/>
        <v>0</v>
      </c>
      <c r="AP39" s="32">
        <f t="shared" si="18"/>
        <v>0</v>
      </c>
      <c r="AQ39" s="33">
        <f t="shared" si="19"/>
        <v>1</v>
      </c>
      <c r="AR39" s="109">
        <f t="shared" si="20"/>
        <v>1</v>
      </c>
      <c r="AS39" s="113"/>
      <c r="AT39" s="134" t="s">
        <v>35</v>
      </c>
      <c r="AU39" s="114">
        <f t="shared" si="22"/>
        <v>1</v>
      </c>
      <c r="AV39" s="135">
        <v>12</v>
      </c>
      <c r="AW39" s="136">
        <v>12</v>
      </c>
    </row>
    <row r="40" spans="1:49" s="2" customFormat="1" ht="10.5" customHeight="1" x14ac:dyDescent="0.2">
      <c r="A40" s="152"/>
      <c r="B40" s="47"/>
      <c r="C40" s="42"/>
      <c r="D40" s="42"/>
      <c r="E40" s="42"/>
      <c r="F40" s="42"/>
      <c r="G40" s="42"/>
      <c r="H40" s="42"/>
      <c r="I40" s="42"/>
      <c r="J40" s="42"/>
      <c r="K40" s="42"/>
      <c r="L40" s="43"/>
      <c r="M40" s="42"/>
      <c r="N40" s="42"/>
      <c r="O40" s="42"/>
      <c r="P40" s="42"/>
      <c r="Q40" s="42"/>
      <c r="R40" s="42"/>
      <c r="S40" s="42" t="s">
        <v>74</v>
      </c>
      <c r="T40" s="42"/>
      <c r="U40" s="42"/>
      <c r="V40" s="38" t="s">
        <v>63</v>
      </c>
      <c r="W40" s="31">
        <v>0.1</v>
      </c>
      <c r="X40" s="32">
        <f t="shared" si="0"/>
        <v>0</v>
      </c>
      <c r="Y40" s="32">
        <f t="shared" si="1"/>
        <v>0</v>
      </c>
      <c r="Z40" s="32">
        <f t="shared" si="2"/>
        <v>0</v>
      </c>
      <c r="AA40" s="32">
        <f t="shared" si="3"/>
        <v>1</v>
      </c>
      <c r="AB40" s="32">
        <f t="shared" si="4"/>
        <v>1</v>
      </c>
      <c r="AC40" s="32">
        <f t="shared" si="5"/>
        <v>0</v>
      </c>
      <c r="AD40" s="32">
        <f t="shared" si="6"/>
        <v>0</v>
      </c>
      <c r="AE40" s="32">
        <f t="shared" si="7"/>
        <v>0</v>
      </c>
      <c r="AF40" s="32">
        <f t="shared" si="8"/>
        <v>0</v>
      </c>
      <c r="AG40" s="33">
        <f t="shared" si="24"/>
        <v>2</v>
      </c>
      <c r="AH40" s="32">
        <f t="shared" si="10"/>
        <v>0</v>
      </c>
      <c r="AI40" s="32">
        <f t="shared" si="11"/>
        <v>0</v>
      </c>
      <c r="AJ40" s="32">
        <f t="shared" si="12"/>
        <v>0</v>
      </c>
      <c r="AK40" s="32">
        <f t="shared" si="13"/>
        <v>0</v>
      </c>
      <c r="AL40" s="32">
        <f t="shared" si="14"/>
        <v>1</v>
      </c>
      <c r="AM40" s="32">
        <f t="shared" si="15"/>
        <v>0</v>
      </c>
      <c r="AN40" s="32">
        <f t="shared" si="16"/>
        <v>0</v>
      </c>
      <c r="AO40" s="32">
        <f t="shared" si="17"/>
        <v>0</v>
      </c>
      <c r="AP40" s="32">
        <f t="shared" si="18"/>
        <v>0</v>
      </c>
      <c r="AQ40" s="33">
        <f t="shared" si="19"/>
        <v>1</v>
      </c>
      <c r="AR40" s="109">
        <f t="shared" si="20"/>
        <v>1.1000000000000001</v>
      </c>
      <c r="AS40" s="113"/>
      <c r="AT40" s="134">
        <v>1.4000000000000017</v>
      </c>
      <c r="AU40" s="102">
        <f t="shared" si="22"/>
        <v>2.5000000000000018</v>
      </c>
      <c r="AV40" s="135">
        <v>25</v>
      </c>
      <c r="AW40" s="136">
        <v>25.5</v>
      </c>
    </row>
    <row r="41" spans="1:49" s="2" customFormat="1" ht="10.5" customHeight="1" x14ac:dyDescent="0.2">
      <c r="A41" s="152">
        <v>8</v>
      </c>
      <c r="B41" s="46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8" t="s">
        <v>64</v>
      </c>
      <c r="W41" s="31"/>
      <c r="X41" s="32">
        <f t="shared" si="0"/>
        <v>0</v>
      </c>
      <c r="Y41" s="32">
        <f t="shared" si="1"/>
        <v>0</v>
      </c>
      <c r="Z41" s="32">
        <f t="shared" si="2"/>
        <v>1</v>
      </c>
      <c r="AA41" s="32">
        <f t="shared" si="3"/>
        <v>1</v>
      </c>
      <c r="AB41" s="32">
        <f t="shared" si="4"/>
        <v>0</v>
      </c>
      <c r="AC41" s="32">
        <f t="shared" si="5"/>
        <v>0</v>
      </c>
      <c r="AD41" s="32">
        <f t="shared" si="6"/>
        <v>0</v>
      </c>
      <c r="AE41" s="32">
        <f t="shared" si="7"/>
        <v>0</v>
      </c>
      <c r="AF41" s="32">
        <f t="shared" si="8"/>
        <v>0</v>
      </c>
      <c r="AG41" s="33">
        <f t="shared" si="24"/>
        <v>2</v>
      </c>
      <c r="AH41" s="32">
        <f t="shared" si="10"/>
        <v>0</v>
      </c>
      <c r="AI41" s="32">
        <f t="shared" si="11"/>
        <v>0</v>
      </c>
      <c r="AJ41" s="32">
        <f t="shared" si="12"/>
        <v>0</v>
      </c>
      <c r="AK41" s="32">
        <f t="shared" si="13"/>
        <v>0</v>
      </c>
      <c r="AL41" s="32">
        <f t="shared" si="14"/>
        <v>0</v>
      </c>
      <c r="AM41" s="32">
        <f t="shared" si="15"/>
        <v>1</v>
      </c>
      <c r="AN41" s="32">
        <f t="shared" si="16"/>
        <v>0</v>
      </c>
      <c r="AO41" s="32">
        <f t="shared" si="17"/>
        <v>0</v>
      </c>
      <c r="AP41" s="32">
        <f t="shared" si="18"/>
        <v>0</v>
      </c>
      <c r="AQ41" s="33">
        <f t="shared" si="19"/>
        <v>1</v>
      </c>
      <c r="AR41" s="109">
        <f t="shared" si="20"/>
        <v>1</v>
      </c>
      <c r="AS41" s="113"/>
      <c r="AT41" s="134">
        <v>-2</v>
      </c>
      <c r="AU41" s="102">
        <f t="shared" si="22"/>
        <v>-1</v>
      </c>
      <c r="AV41" s="135">
        <v>25</v>
      </c>
      <c r="AW41" s="136">
        <v>25</v>
      </c>
    </row>
    <row r="42" spans="1:49" s="2" customFormat="1" ht="11.25" customHeight="1" x14ac:dyDescent="0.2">
      <c r="A42" s="152"/>
      <c r="B42" s="34">
        <v>0.59375</v>
      </c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8" t="s">
        <v>65</v>
      </c>
      <c r="W42" s="31"/>
      <c r="X42" s="32">
        <f t="shared" si="0"/>
        <v>0</v>
      </c>
      <c r="Y42" s="32">
        <f t="shared" si="1"/>
        <v>1</v>
      </c>
      <c r="Z42" s="32">
        <f t="shared" si="2"/>
        <v>0</v>
      </c>
      <c r="AA42" s="32">
        <f t="shared" si="3"/>
        <v>0</v>
      </c>
      <c r="AB42" s="32">
        <f t="shared" si="4"/>
        <v>1</v>
      </c>
      <c r="AC42" s="32">
        <f t="shared" si="5"/>
        <v>0</v>
      </c>
      <c r="AD42" s="32">
        <f t="shared" si="6"/>
        <v>0</v>
      </c>
      <c r="AE42" s="32">
        <f t="shared" si="7"/>
        <v>0</v>
      </c>
      <c r="AF42" s="32">
        <f t="shared" si="8"/>
        <v>0</v>
      </c>
      <c r="AG42" s="33">
        <f t="shared" si="24"/>
        <v>2</v>
      </c>
      <c r="AH42" s="32">
        <f t="shared" si="10"/>
        <v>0</v>
      </c>
      <c r="AI42" s="32">
        <f t="shared" si="11"/>
        <v>1</v>
      </c>
      <c r="AJ42" s="32">
        <f t="shared" si="12"/>
        <v>0</v>
      </c>
      <c r="AK42" s="32">
        <f t="shared" si="13"/>
        <v>0</v>
      </c>
      <c r="AL42" s="32">
        <f t="shared" si="14"/>
        <v>0</v>
      </c>
      <c r="AM42" s="32">
        <f t="shared" si="15"/>
        <v>0</v>
      </c>
      <c r="AN42" s="32">
        <f t="shared" si="16"/>
        <v>0</v>
      </c>
      <c r="AO42" s="32">
        <f t="shared" si="17"/>
        <v>0</v>
      </c>
      <c r="AP42" s="32">
        <f t="shared" si="18"/>
        <v>0</v>
      </c>
      <c r="AQ42" s="33">
        <f t="shared" si="19"/>
        <v>1</v>
      </c>
      <c r="AR42" s="109">
        <f t="shared" si="20"/>
        <v>1</v>
      </c>
      <c r="AS42" s="113"/>
      <c r="AT42" s="134">
        <v>1</v>
      </c>
      <c r="AU42" s="102">
        <f t="shared" si="22"/>
        <v>2</v>
      </c>
      <c r="AV42" s="135">
        <v>25</v>
      </c>
      <c r="AW42" s="136">
        <v>25</v>
      </c>
    </row>
    <row r="43" spans="1:49" s="39" customFormat="1" ht="10.5" customHeight="1" x14ac:dyDescent="0.2">
      <c r="A43" s="152"/>
      <c r="B43" s="46" t="s">
        <v>36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50"/>
      <c r="X43" s="51"/>
      <c r="Y43" s="51"/>
      <c r="Z43" s="51"/>
      <c r="AA43" s="51"/>
      <c r="AB43" s="51"/>
      <c r="AC43" s="51"/>
      <c r="AD43" s="51"/>
      <c r="AE43" s="51"/>
      <c r="AF43" s="51"/>
      <c r="AG43" s="50"/>
      <c r="AH43" s="51"/>
      <c r="AI43" s="51"/>
      <c r="AJ43" s="51"/>
      <c r="AK43" s="51"/>
      <c r="AL43" s="51"/>
      <c r="AM43" s="51"/>
      <c r="AN43" s="51"/>
      <c r="AO43" s="51"/>
      <c r="AP43" s="51"/>
      <c r="AQ43" s="50"/>
      <c r="AR43" s="110"/>
      <c r="AS43" s="52"/>
      <c r="AT43" s="52"/>
      <c r="AU43" s="105"/>
      <c r="AV43" s="99"/>
      <c r="AW43" s="100"/>
    </row>
    <row r="44" spans="1:49" s="2" customFormat="1" ht="10.5" customHeight="1" x14ac:dyDescent="0.2">
      <c r="A44" s="152"/>
      <c r="B44" s="34">
        <v>0.625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50"/>
      <c r="W44" s="50"/>
      <c r="X44" s="51"/>
      <c r="Y44" s="51"/>
      <c r="Z44" s="51"/>
      <c r="AA44" s="51"/>
      <c r="AB44" s="51"/>
      <c r="AC44" s="51"/>
      <c r="AD44" s="51"/>
      <c r="AE44" s="51"/>
      <c r="AF44" s="51"/>
      <c r="AG44" s="50"/>
      <c r="AH44" s="51"/>
      <c r="AI44" s="51"/>
      <c r="AJ44" s="51"/>
      <c r="AK44" s="51"/>
      <c r="AL44" s="51"/>
      <c r="AM44" s="51"/>
      <c r="AN44" s="51"/>
      <c r="AO44" s="51"/>
      <c r="AP44" s="51"/>
      <c r="AQ44" s="50"/>
      <c r="AR44" s="110"/>
      <c r="AS44" s="52"/>
      <c r="AT44" s="52"/>
      <c r="AU44" s="105"/>
      <c r="AV44" s="99"/>
      <c r="AW44" s="100"/>
    </row>
    <row r="45" spans="1:49" s="2" customFormat="1" ht="10.5" customHeight="1" x14ac:dyDescent="0.2">
      <c r="A45" s="152"/>
      <c r="B45" s="47"/>
      <c r="C45" s="42"/>
      <c r="D45" s="42"/>
      <c r="E45" s="42"/>
      <c r="F45" s="42"/>
      <c r="G45" s="42"/>
      <c r="H45" s="42"/>
      <c r="I45" s="42"/>
      <c r="J45" s="42"/>
      <c r="K45" s="42"/>
      <c r="L45" s="43"/>
      <c r="M45" s="42"/>
      <c r="N45" s="42"/>
      <c r="O45" s="42"/>
      <c r="P45" s="42"/>
      <c r="Q45" s="42"/>
      <c r="R45" s="42"/>
      <c r="S45" s="42"/>
      <c r="T45" s="42"/>
      <c r="U45" s="42"/>
      <c r="V45" s="38"/>
      <c r="W45" s="53"/>
      <c r="X45" s="54"/>
      <c r="Y45" s="54"/>
      <c r="Z45" s="54"/>
      <c r="AA45" s="54"/>
      <c r="AB45" s="54"/>
      <c r="AC45" s="54"/>
      <c r="AD45" s="54"/>
      <c r="AE45" s="54"/>
      <c r="AF45" s="54"/>
      <c r="AG45" s="32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5"/>
      <c r="AS45" s="56"/>
      <c r="AT45" s="55"/>
      <c r="AU45" s="55"/>
    </row>
    <row r="46" spans="1:49" s="2" customFormat="1" ht="10.5" customHeight="1" x14ac:dyDescent="0.2">
      <c r="A46" s="157"/>
      <c r="B46" s="61"/>
      <c r="C46" s="29"/>
      <c r="D46" s="9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38"/>
      <c r="W46" s="57"/>
      <c r="X46" s="58"/>
      <c r="Y46" s="58"/>
      <c r="Z46" s="58"/>
      <c r="AA46" s="58"/>
      <c r="AB46" s="58"/>
      <c r="AC46" s="58"/>
      <c r="AD46" s="58"/>
      <c r="AE46" s="58"/>
      <c r="AF46" s="58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9"/>
      <c r="AS46" s="56"/>
      <c r="AT46" s="60"/>
      <c r="AU46" s="60"/>
    </row>
    <row r="47" spans="1:49" s="2" customFormat="1" ht="10.5" customHeight="1" x14ac:dyDescent="0.2">
      <c r="A47" s="157"/>
      <c r="B47" s="62"/>
      <c r="C47" s="35"/>
      <c r="D47" s="35"/>
      <c r="E47" s="35"/>
      <c r="F47" s="35"/>
      <c r="G47" s="35"/>
      <c r="H47" s="35"/>
      <c r="I47" s="35"/>
      <c r="J47" s="35"/>
      <c r="K47" s="35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0"/>
      <c r="W47" s="53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5"/>
      <c r="AS47" s="56"/>
      <c r="AT47" s="55"/>
      <c r="AU47" s="55"/>
    </row>
    <row r="48" spans="1:49" s="39" customFormat="1" ht="10.5" customHeight="1" x14ac:dyDescent="0.2">
      <c r="A48" s="157"/>
      <c r="B48" s="62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0"/>
      <c r="W48" s="53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5"/>
      <c r="AS48" s="56"/>
      <c r="AT48" s="55"/>
      <c r="AU48" s="55"/>
    </row>
    <row r="49" spans="1:49" s="2" customFormat="1" ht="10.5" customHeight="1" x14ac:dyDescent="0.2">
      <c r="A49" s="157"/>
      <c r="B49" s="62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63"/>
      <c r="W49" s="55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55"/>
      <c r="AS49" s="65"/>
      <c r="AT49" s="55"/>
      <c r="AU49" s="55"/>
    </row>
    <row r="50" spans="1:49" s="2" customFormat="1" ht="10.5" customHeight="1" x14ac:dyDescent="0.2">
      <c r="A50" s="157"/>
      <c r="B50" s="66"/>
      <c r="C50" s="42"/>
      <c r="D50" s="43"/>
      <c r="E50" s="42"/>
      <c r="F50" s="42"/>
      <c r="G50" s="42"/>
      <c r="H50" s="42"/>
      <c r="I50" s="42"/>
      <c r="J50" s="42"/>
      <c r="K50" s="42"/>
      <c r="L50" s="43"/>
      <c r="M50" s="42"/>
      <c r="N50" s="42"/>
      <c r="O50" s="42"/>
      <c r="P50" s="42"/>
      <c r="Q50" s="42"/>
      <c r="R50" s="42"/>
      <c r="S50" s="42"/>
      <c r="T50" s="42"/>
      <c r="U50" s="42"/>
      <c r="V50" s="38"/>
      <c r="W50" s="53"/>
      <c r="X50" s="54"/>
      <c r="Y50" s="54"/>
      <c r="Z50" s="54"/>
      <c r="AA50" s="54"/>
      <c r="AB50" s="54"/>
      <c r="AC50" s="54"/>
      <c r="AD50" s="54"/>
      <c r="AE50" s="54"/>
      <c r="AF50" s="54"/>
      <c r="AG50" s="32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5"/>
      <c r="AS50" s="56"/>
      <c r="AT50" s="55"/>
      <c r="AU50" s="55"/>
    </row>
    <row r="51" spans="1:49" s="2" customFormat="1" ht="3.75" hidden="1" customHeight="1" x14ac:dyDescent="0.2">
      <c r="A51" s="67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38"/>
      <c r="W51" s="57"/>
      <c r="X51" s="58"/>
      <c r="Y51" s="58"/>
      <c r="Z51" s="58"/>
      <c r="AA51" s="58"/>
      <c r="AB51" s="58"/>
      <c r="AC51" s="58"/>
      <c r="AD51" s="58"/>
      <c r="AE51" s="58"/>
      <c r="AF51" s="58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9"/>
      <c r="AS51" s="56"/>
      <c r="AT51" s="60"/>
      <c r="AU51" s="60"/>
    </row>
    <row r="52" spans="1:49" ht="9" customHeight="1" x14ac:dyDescent="0.2">
      <c r="A52" s="70"/>
      <c r="B52" s="71"/>
      <c r="C52" s="72"/>
      <c r="D52" s="73"/>
      <c r="E52" s="153"/>
      <c r="F52" s="153"/>
      <c r="G52" s="153"/>
      <c r="H52" s="153"/>
      <c r="I52" s="154" t="s">
        <v>66</v>
      </c>
      <c r="J52" s="154" t="s">
        <v>67</v>
      </c>
      <c r="K52" s="74"/>
      <c r="L52" s="74"/>
      <c r="M52" s="75"/>
      <c r="N52" s="74"/>
      <c r="O52" s="74"/>
      <c r="P52" s="74"/>
      <c r="Q52" s="74"/>
      <c r="R52" s="74"/>
      <c r="S52" s="74"/>
      <c r="T52" s="74"/>
      <c r="U52" s="74"/>
      <c r="V52" s="30"/>
      <c r="W52" s="53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5"/>
      <c r="AS52" s="56"/>
      <c r="AT52" s="55"/>
      <c r="AU52" s="55"/>
      <c r="AV52" s="39"/>
      <c r="AW52" s="39"/>
    </row>
    <row r="53" spans="1:49" ht="9" customHeight="1" x14ac:dyDescent="0.2">
      <c r="A53" s="70"/>
      <c r="B53" s="71"/>
      <c r="C53" s="76"/>
      <c r="D53" s="77" t="s">
        <v>68</v>
      </c>
      <c r="E53" s="155"/>
      <c r="F53" s="155"/>
      <c r="G53" s="155"/>
      <c r="H53" s="155"/>
      <c r="I53" s="154"/>
      <c r="J53" s="154"/>
      <c r="K53" s="78"/>
      <c r="L53" s="79" t="s">
        <v>59</v>
      </c>
      <c r="M53" s="79" t="s">
        <v>54</v>
      </c>
      <c r="N53" s="137" t="s">
        <v>46</v>
      </c>
      <c r="O53" s="137" t="s">
        <v>45</v>
      </c>
      <c r="P53" s="79"/>
      <c r="Q53" s="80"/>
      <c r="R53" s="80"/>
      <c r="S53" s="80"/>
      <c r="T53" s="79"/>
      <c r="U53" s="79"/>
      <c r="V53" s="63"/>
      <c r="W53" s="55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55"/>
      <c r="AS53" s="65"/>
      <c r="AT53" s="55"/>
      <c r="AU53" s="55"/>
      <c r="AV53" s="2"/>
      <c r="AW53" s="2"/>
    </row>
    <row r="54" spans="1:49" ht="9" customHeight="1" x14ac:dyDescent="0.2">
      <c r="A54" s="70"/>
      <c r="B54" s="71"/>
      <c r="C54" s="81"/>
      <c r="D54" s="82">
        <v>0.37847222222222199</v>
      </c>
      <c r="E54" s="83"/>
      <c r="F54" s="84" t="s">
        <v>42</v>
      </c>
      <c r="G54" s="85"/>
      <c r="H54" s="86"/>
      <c r="I54" s="87"/>
      <c r="J54" s="88"/>
      <c r="K54" s="7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8"/>
      <c r="W54" s="63"/>
      <c r="X54" s="55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55"/>
      <c r="AT54" s="65"/>
      <c r="AU54" s="55"/>
      <c r="AV54" s="55"/>
    </row>
    <row r="55" spans="1:49" ht="9" customHeight="1" x14ac:dyDescent="0.2">
      <c r="A55" s="70"/>
      <c r="B55" s="71"/>
      <c r="C55" s="81"/>
      <c r="D55" s="82">
        <v>0.45833333333333298</v>
      </c>
      <c r="E55" s="83"/>
      <c r="F55" s="84"/>
      <c r="G55" s="85"/>
      <c r="H55" s="86"/>
      <c r="I55" s="87"/>
      <c r="J55" s="88" t="s">
        <v>189</v>
      </c>
      <c r="K55" s="78"/>
      <c r="L55" s="79" t="s">
        <v>41</v>
      </c>
      <c r="M55" s="79" t="s">
        <v>131</v>
      </c>
      <c r="N55" s="79" t="s">
        <v>136</v>
      </c>
      <c r="O55" s="79" t="s">
        <v>171</v>
      </c>
      <c r="P55" s="79"/>
      <c r="Q55" s="89"/>
      <c r="R55" s="90"/>
      <c r="S55" s="90"/>
      <c r="T55" s="79"/>
      <c r="U55" s="79"/>
      <c r="V55" s="78"/>
      <c r="W55" s="63"/>
      <c r="X55" s="63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55"/>
      <c r="AT55" s="65"/>
      <c r="AU55" s="55"/>
      <c r="AV55" s="55"/>
    </row>
    <row r="56" spans="1:49" ht="9" customHeight="1" x14ac:dyDescent="0.2">
      <c r="D56" s="82">
        <v>0.53819444444444398</v>
      </c>
      <c r="E56" s="83"/>
      <c r="F56" s="84"/>
      <c r="G56" s="85"/>
      <c r="H56" s="86"/>
      <c r="I56" s="87"/>
      <c r="J56" s="88"/>
      <c r="V56" s="1"/>
      <c r="W56" s="30"/>
      <c r="X56" s="55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55"/>
      <c r="AT56" s="65"/>
      <c r="AU56" s="55"/>
      <c r="AV56" s="55"/>
    </row>
  </sheetData>
  <mergeCells count="32">
    <mergeCell ref="AW1:AW5"/>
    <mergeCell ref="D2:G2"/>
    <mergeCell ref="I2:K2"/>
    <mergeCell ref="V3:V5"/>
    <mergeCell ref="W3:W4"/>
    <mergeCell ref="AT3:AT4"/>
    <mergeCell ref="A16:A20"/>
    <mergeCell ref="A1:U1"/>
    <mergeCell ref="AR1:AR5"/>
    <mergeCell ref="AS1:AS5"/>
    <mergeCell ref="AV1:AV5"/>
    <mergeCell ref="AU3:AU4"/>
    <mergeCell ref="A4:B4"/>
    <mergeCell ref="A5:B5"/>
    <mergeCell ref="A6:A10"/>
    <mergeCell ref="A11:A15"/>
    <mergeCell ref="P6:R6"/>
    <mergeCell ref="P7:R7"/>
    <mergeCell ref="P8:R8"/>
    <mergeCell ref="P9:R9"/>
    <mergeCell ref="P10:R10"/>
    <mergeCell ref="E52:H52"/>
    <mergeCell ref="I52:I53"/>
    <mergeCell ref="J52:J53"/>
    <mergeCell ref="E53:H53"/>
    <mergeCell ref="A21:A25"/>
    <mergeCell ref="A26:A30"/>
    <mergeCell ref="A31:A35"/>
    <mergeCell ref="A36:A40"/>
    <mergeCell ref="A41:A45"/>
    <mergeCell ref="A46:A50"/>
    <mergeCell ref="C31:F31"/>
  </mergeCells>
  <conditionalFormatting sqref="V6:W53">
    <cfRule type="cellIs" dxfId="9" priority="1" operator="equal">
      <formula>"l"</formula>
    </cfRule>
  </conditionalFormatting>
  <conditionalFormatting sqref="W54:X56">
    <cfRule type="cellIs" dxfId="8" priority="4" operator="equal">
      <formula>"l"</formula>
    </cfRule>
  </conditionalFormatting>
  <dataValidations count="1">
    <dataValidation type="list" allowBlank="1" showInputMessage="1" showErrorMessage="1" sqref="IQ2:IT2 SM2:SP2 ACI2:ACL2 AME2:AMH2 AWA2:AWD2 BFW2:BFZ2 BPS2:BPV2 BZO2:BZR2 CJK2:CJN2 CTG2:CTJ2 DDC2:DDF2 DMY2:DNB2 DWU2:DWX2 EGQ2:EGT2 EQM2:EQP2 FAI2:FAL2 FKE2:FKH2 FUA2:FUD2 GDW2:GDZ2 GNS2:GNV2 GXO2:GXR2 HHK2:HHN2 HRG2:HRJ2 IBC2:IBF2 IKY2:ILB2 IUU2:IUX2 JEQ2:JET2 JOM2:JOP2 JYI2:JYL2 KIE2:KIH2 KSA2:KSD2 LBW2:LBZ2 LLS2:LLV2 LVO2:LVR2 MFK2:MFN2 MPG2:MPJ2 MZC2:MZF2 NIY2:NJB2 NSU2:NSX2 OCQ2:OCT2 OMM2:OMP2 OWI2:OWL2 PGE2:PGH2 PQA2:PQD2 PZW2:PZZ2 QJS2:QJV2 QTO2:QTR2 RDK2:RDN2 RNG2:RNJ2 RXC2:RXF2 SGY2:SHB2 SQU2:SQX2 TAQ2:TAT2 TKM2:TKP2 TUI2:TUL2 UEE2:UEH2 UOA2:UOD2 UXW2:UXZ2 VHS2:VHV2 VRO2:VRR2 WBK2:WBN2 WLG2:WLJ2 WVC2:WVF2" xr:uid="{E81DEC9D-5550-4D10-9875-4B90FD4F5482}">
      <formula1>#REF!</formula1>
      <formula2>0</formula2>
    </dataValidation>
  </dataValidations>
  <pageMargins left="0" right="0" top="0" bottom="0" header="0.511811023622047" footer="0.511811023622047"/>
  <pageSetup paperSize="9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FA93-7D6B-4C8E-A0EB-008BA28F61A3}">
  <dimension ref="A1:AW56"/>
  <sheetViews>
    <sheetView showGridLines="0" zoomScale="115" zoomScaleNormal="115"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V37" sqref="V37"/>
    </sheetView>
  </sheetViews>
  <sheetFormatPr baseColWidth="10" defaultColWidth="11.42578125" defaultRowHeight="12.75" customHeight="1" x14ac:dyDescent="0.2"/>
  <cols>
    <col min="1" max="1" width="2.42578125" style="1" customWidth="1"/>
    <col min="2" max="2" width="4" style="2" customWidth="1"/>
    <col min="3" max="21" width="7.140625" style="1" customWidth="1"/>
    <col min="22" max="22" width="13.42578125" style="3" customWidth="1"/>
    <col min="23" max="23" width="6" style="3" customWidth="1"/>
    <col min="24" max="32" width="2.42578125" style="4" hidden="1" customWidth="1"/>
    <col min="33" max="33" width="3.140625" style="4" customWidth="1"/>
    <col min="34" max="42" width="2.42578125" style="1" hidden="1" customWidth="1"/>
    <col min="43" max="43" width="2.42578125" style="1" customWidth="1"/>
    <col min="44" max="44" width="6.42578125" style="5" customWidth="1"/>
    <col min="45" max="45" width="6.85546875" style="6" customWidth="1"/>
    <col min="46" max="46" width="7" style="1" customWidth="1"/>
    <col min="47" max="47" width="7.42578125" style="1" customWidth="1"/>
    <col min="48" max="48" width="5.42578125" style="1" customWidth="1"/>
    <col min="49" max="49" width="6.42578125" style="1" customWidth="1"/>
    <col min="50" max="247" width="11.42578125" style="1"/>
    <col min="248" max="248" width="2.42578125" style="1" customWidth="1"/>
    <col min="249" max="249" width="4.42578125" style="1" customWidth="1"/>
    <col min="250" max="267" width="7.140625" style="1" customWidth="1"/>
    <col min="268" max="268" width="13.42578125" style="1" customWidth="1"/>
    <col min="269" max="269" width="7.42578125" style="1" customWidth="1"/>
    <col min="270" max="278" width="11.42578125" style="1"/>
    <col min="279" max="279" width="3.140625" style="1" customWidth="1"/>
    <col min="280" max="288" width="11.42578125" style="1"/>
    <col min="289" max="289" width="2.42578125" style="1" customWidth="1"/>
    <col min="290" max="290" width="6.42578125" style="1" customWidth="1"/>
    <col min="291" max="291" width="7" style="1" customWidth="1"/>
    <col min="292" max="292" width="8.42578125" style="1" customWidth="1"/>
    <col min="293" max="293" width="8.140625" style="1" customWidth="1"/>
    <col min="294" max="503" width="11.42578125" style="1"/>
    <col min="504" max="504" width="2.42578125" style="1" customWidth="1"/>
    <col min="505" max="505" width="4.42578125" style="1" customWidth="1"/>
    <col min="506" max="523" width="7.140625" style="1" customWidth="1"/>
    <col min="524" max="524" width="13.42578125" style="1" customWidth="1"/>
    <col min="525" max="525" width="7.42578125" style="1" customWidth="1"/>
    <col min="526" max="534" width="11.42578125" style="1"/>
    <col min="535" max="535" width="3.140625" style="1" customWidth="1"/>
    <col min="536" max="544" width="11.42578125" style="1"/>
    <col min="545" max="545" width="2.42578125" style="1" customWidth="1"/>
    <col min="546" max="546" width="6.42578125" style="1" customWidth="1"/>
    <col min="547" max="547" width="7" style="1" customWidth="1"/>
    <col min="548" max="548" width="8.42578125" style="1" customWidth="1"/>
    <col min="549" max="549" width="8.140625" style="1" customWidth="1"/>
    <col min="550" max="759" width="11.42578125" style="1"/>
    <col min="760" max="760" width="2.42578125" style="1" customWidth="1"/>
    <col min="761" max="761" width="4.42578125" style="1" customWidth="1"/>
    <col min="762" max="779" width="7.140625" style="1" customWidth="1"/>
    <col min="780" max="780" width="13.42578125" style="1" customWidth="1"/>
    <col min="781" max="781" width="7.42578125" style="1" customWidth="1"/>
    <col min="782" max="790" width="11.42578125" style="1"/>
    <col min="791" max="791" width="3.140625" style="1" customWidth="1"/>
    <col min="792" max="800" width="11.42578125" style="1"/>
    <col min="801" max="801" width="2.42578125" style="1" customWidth="1"/>
    <col min="802" max="802" width="6.42578125" style="1" customWidth="1"/>
    <col min="803" max="803" width="7" style="1" customWidth="1"/>
    <col min="804" max="804" width="8.42578125" style="1" customWidth="1"/>
    <col min="805" max="805" width="8.140625" style="1" customWidth="1"/>
    <col min="806" max="1015" width="11.42578125" style="1"/>
    <col min="1016" max="1016" width="2.42578125" style="1" customWidth="1"/>
    <col min="1017" max="1017" width="4.42578125" style="1" customWidth="1"/>
    <col min="1018" max="1035" width="7.140625" style="1" customWidth="1"/>
    <col min="1036" max="1036" width="13.42578125" style="1" customWidth="1"/>
    <col min="1037" max="1037" width="7.42578125" style="1" customWidth="1"/>
    <col min="1038" max="1046" width="11.42578125" style="1"/>
    <col min="1047" max="1047" width="3.140625" style="1" customWidth="1"/>
    <col min="1048" max="1056" width="11.42578125" style="1"/>
    <col min="1057" max="1057" width="2.42578125" style="1" customWidth="1"/>
    <col min="1058" max="1058" width="6.42578125" style="1" customWidth="1"/>
    <col min="1059" max="1059" width="7" style="1" customWidth="1"/>
    <col min="1060" max="1060" width="8.42578125" style="1" customWidth="1"/>
    <col min="1061" max="1061" width="8.140625" style="1" customWidth="1"/>
    <col min="1062" max="1271" width="11.42578125" style="1"/>
    <col min="1272" max="1272" width="2.42578125" style="1" customWidth="1"/>
    <col min="1273" max="1273" width="4.42578125" style="1" customWidth="1"/>
    <col min="1274" max="1291" width="7.140625" style="1" customWidth="1"/>
    <col min="1292" max="1292" width="13.42578125" style="1" customWidth="1"/>
    <col min="1293" max="1293" width="7.42578125" style="1" customWidth="1"/>
    <col min="1294" max="1302" width="11.42578125" style="1"/>
    <col min="1303" max="1303" width="3.140625" style="1" customWidth="1"/>
    <col min="1304" max="1312" width="11.42578125" style="1"/>
    <col min="1313" max="1313" width="2.42578125" style="1" customWidth="1"/>
    <col min="1314" max="1314" width="6.42578125" style="1" customWidth="1"/>
    <col min="1315" max="1315" width="7" style="1" customWidth="1"/>
    <col min="1316" max="1316" width="8.42578125" style="1" customWidth="1"/>
    <col min="1317" max="1317" width="8.140625" style="1" customWidth="1"/>
    <col min="1318" max="1527" width="11.42578125" style="1"/>
    <col min="1528" max="1528" width="2.42578125" style="1" customWidth="1"/>
    <col min="1529" max="1529" width="4.42578125" style="1" customWidth="1"/>
    <col min="1530" max="1547" width="7.140625" style="1" customWidth="1"/>
    <col min="1548" max="1548" width="13.42578125" style="1" customWidth="1"/>
    <col min="1549" max="1549" width="7.42578125" style="1" customWidth="1"/>
    <col min="1550" max="1558" width="11.42578125" style="1"/>
    <col min="1559" max="1559" width="3.140625" style="1" customWidth="1"/>
    <col min="1560" max="1568" width="11.42578125" style="1"/>
    <col min="1569" max="1569" width="2.42578125" style="1" customWidth="1"/>
    <col min="1570" max="1570" width="6.42578125" style="1" customWidth="1"/>
    <col min="1571" max="1571" width="7" style="1" customWidth="1"/>
    <col min="1572" max="1572" width="8.42578125" style="1" customWidth="1"/>
    <col min="1573" max="1573" width="8.140625" style="1" customWidth="1"/>
    <col min="1574" max="1783" width="11.42578125" style="1"/>
    <col min="1784" max="1784" width="2.42578125" style="1" customWidth="1"/>
    <col min="1785" max="1785" width="4.42578125" style="1" customWidth="1"/>
    <col min="1786" max="1803" width="7.140625" style="1" customWidth="1"/>
    <col min="1804" max="1804" width="13.42578125" style="1" customWidth="1"/>
    <col min="1805" max="1805" width="7.42578125" style="1" customWidth="1"/>
    <col min="1806" max="1814" width="11.42578125" style="1"/>
    <col min="1815" max="1815" width="3.140625" style="1" customWidth="1"/>
    <col min="1816" max="1824" width="11.42578125" style="1"/>
    <col min="1825" max="1825" width="2.42578125" style="1" customWidth="1"/>
    <col min="1826" max="1826" width="6.42578125" style="1" customWidth="1"/>
    <col min="1827" max="1827" width="7" style="1" customWidth="1"/>
    <col min="1828" max="1828" width="8.42578125" style="1" customWidth="1"/>
    <col min="1829" max="1829" width="8.140625" style="1" customWidth="1"/>
    <col min="1830" max="2039" width="11.42578125" style="1"/>
    <col min="2040" max="2040" width="2.42578125" style="1" customWidth="1"/>
    <col min="2041" max="2041" width="4.42578125" style="1" customWidth="1"/>
    <col min="2042" max="2059" width="7.140625" style="1" customWidth="1"/>
    <col min="2060" max="2060" width="13.42578125" style="1" customWidth="1"/>
    <col min="2061" max="2061" width="7.42578125" style="1" customWidth="1"/>
    <col min="2062" max="2070" width="11.42578125" style="1"/>
    <col min="2071" max="2071" width="3.140625" style="1" customWidth="1"/>
    <col min="2072" max="2080" width="11.42578125" style="1"/>
    <col min="2081" max="2081" width="2.42578125" style="1" customWidth="1"/>
    <col min="2082" max="2082" width="6.42578125" style="1" customWidth="1"/>
    <col min="2083" max="2083" width="7" style="1" customWidth="1"/>
    <col min="2084" max="2084" width="8.42578125" style="1" customWidth="1"/>
    <col min="2085" max="2085" width="8.140625" style="1" customWidth="1"/>
    <col min="2086" max="2295" width="11.42578125" style="1"/>
    <col min="2296" max="2296" width="2.42578125" style="1" customWidth="1"/>
    <col min="2297" max="2297" width="4.42578125" style="1" customWidth="1"/>
    <col min="2298" max="2315" width="7.140625" style="1" customWidth="1"/>
    <col min="2316" max="2316" width="13.42578125" style="1" customWidth="1"/>
    <col min="2317" max="2317" width="7.42578125" style="1" customWidth="1"/>
    <col min="2318" max="2326" width="11.42578125" style="1"/>
    <col min="2327" max="2327" width="3.140625" style="1" customWidth="1"/>
    <col min="2328" max="2336" width="11.42578125" style="1"/>
    <col min="2337" max="2337" width="2.42578125" style="1" customWidth="1"/>
    <col min="2338" max="2338" width="6.42578125" style="1" customWidth="1"/>
    <col min="2339" max="2339" width="7" style="1" customWidth="1"/>
    <col min="2340" max="2340" width="8.42578125" style="1" customWidth="1"/>
    <col min="2341" max="2341" width="8.140625" style="1" customWidth="1"/>
    <col min="2342" max="2551" width="11.42578125" style="1"/>
    <col min="2552" max="2552" width="2.42578125" style="1" customWidth="1"/>
    <col min="2553" max="2553" width="4.42578125" style="1" customWidth="1"/>
    <col min="2554" max="2571" width="7.140625" style="1" customWidth="1"/>
    <col min="2572" max="2572" width="13.42578125" style="1" customWidth="1"/>
    <col min="2573" max="2573" width="7.42578125" style="1" customWidth="1"/>
    <col min="2574" max="2582" width="11.42578125" style="1"/>
    <col min="2583" max="2583" width="3.140625" style="1" customWidth="1"/>
    <col min="2584" max="2592" width="11.42578125" style="1"/>
    <col min="2593" max="2593" width="2.42578125" style="1" customWidth="1"/>
    <col min="2594" max="2594" width="6.42578125" style="1" customWidth="1"/>
    <col min="2595" max="2595" width="7" style="1" customWidth="1"/>
    <col min="2596" max="2596" width="8.42578125" style="1" customWidth="1"/>
    <col min="2597" max="2597" width="8.140625" style="1" customWidth="1"/>
    <col min="2598" max="2807" width="11.42578125" style="1"/>
    <col min="2808" max="2808" width="2.42578125" style="1" customWidth="1"/>
    <col min="2809" max="2809" width="4.42578125" style="1" customWidth="1"/>
    <col min="2810" max="2827" width="7.140625" style="1" customWidth="1"/>
    <col min="2828" max="2828" width="13.42578125" style="1" customWidth="1"/>
    <col min="2829" max="2829" width="7.42578125" style="1" customWidth="1"/>
    <col min="2830" max="2838" width="11.42578125" style="1"/>
    <col min="2839" max="2839" width="3.140625" style="1" customWidth="1"/>
    <col min="2840" max="2848" width="11.42578125" style="1"/>
    <col min="2849" max="2849" width="2.42578125" style="1" customWidth="1"/>
    <col min="2850" max="2850" width="6.42578125" style="1" customWidth="1"/>
    <col min="2851" max="2851" width="7" style="1" customWidth="1"/>
    <col min="2852" max="2852" width="8.42578125" style="1" customWidth="1"/>
    <col min="2853" max="2853" width="8.140625" style="1" customWidth="1"/>
    <col min="2854" max="3063" width="11.42578125" style="1"/>
    <col min="3064" max="3064" width="2.42578125" style="1" customWidth="1"/>
    <col min="3065" max="3065" width="4.42578125" style="1" customWidth="1"/>
    <col min="3066" max="3083" width="7.140625" style="1" customWidth="1"/>
    <col min="3084" max="3084" width="13.42578125" style="1" customWidth="1"/>
    <col min="3085" max="3085" width="7.42578125" style="1" customWidth="1"/>
    <col min="3086" max="3094" width="11.42578125" style="1"/>
    <col min="3095" max="3095" width="3.140625" style="1" customWidth="1"/>
    <col min="3096" max="3104" width="11.42578125" style="1"/>
    <col min="3105" max="3105" width="2.42578125" style="1" customWidth="1"/>
    <col min="3106" max="3106" width="6.42578125" style="1" customWidth="1"/>
    <col min="3107" max="3107" width="7" style="1" customWidth="1"/>
    <col min="3108" max="3108" width="8.42578125" style="1" customWidth="1"/>
    <col min="3109" max="3109" width="8.140625" style="1" customWidth="1"/>
    <col min="3110" max="3319" width="11.42578125" style="1"/>
    <col min="3320" max="3320" width="2.42578125" style="1" customWidth="1"/>
    <col min="3321" max="3321" width="4.42578125" style="1" customWidth="1"/>
    <col min="3322" max="3339" width="7.140625" style="1" customWidth="1"/>
    <col min="3340" max="3340" width="13.42578125" style="1" customWidth="1"/>
    <col min="3341" max="3341" width="7.42578125" style="1" customWidth="1"/>
    <col min="3342" max="3350" width="11.42578125" style="1"/>
    <col min="3351" max="3351" width="3.140625" style="1" customWidth="1"/>
    <col min="3352" max="3360" width="11.42578125" style="1"/>
    <col min="3361" max="3361" width="2.42578125" style="1" customWidth="1"/>
    <col min="3362" max="3362" width="6.42578125" style="1" customWidth="1"/>
    <col min="3363" max="3363" width="7" style="1" customWidth="1"/>
    <col min="3364" max="3364" width="8.42578125" style="1" customWidth="1"/>
    <col min="3365" max="3365" width="8.140625" style="1" customWidth="1"/>
    <col min="3366" max="3575" width="11.42578125" style="1"/>
    <col min="3576" max="3576" width="2.42578125" style="1" customWidth="1"/>
    <col min="3577" max="3577" width="4.42578125" style="1" customWidth="1"/>
    <col min="3578" max="3595" width="7.140625" style="1" customWidth="1"/>
    <col min="3596" max="3596" width="13.42578125" style="1" customWidth="1"/>
    <col min="3597" max="3597" width="7.42578125" style="1" customWidth="1"/>
    <col min="3598" max="3606" width="11.42578125" style="1"/>
    <col min="3607" max="3607" width="3.140625" style="1" customWidth="1"/>
    <col min="3608" max="3616" width="11.42578125" style="1"/>
    <col min="3617" max="3617" width="2.42578125" style="1" customWidth="1"/>
    <col min="3618" max="3618" width="6.42578125" style="1" customWidth="1"/>
    <col min="3619" max="3619" width="7" style="1" customWidth="1"/>
    <col min="3620" max="3620" width="8.42578125" style="1" customWidth="1"/>
    <col min="3621" max="3621" width="8.140625" style="1" customWidth="1"/>
    <col min="3622" max="3831" width="11.42578125" style="1"/>
    <col min="3832" max="3832" width="2.42578125" style="1" customWidth="1"/>
    <col min="3833" max="3833" width="4.42578125" style="1" customWidth="1"/>
    <col min="3834" max="3851" width="7.140625" style="1" customWidth="1"/>
    <col min="3852" max="3852" width="13.42578125" style="1" customWidth="1"/>
    <col min="3853" max="3853" width="7.42578125" style="1" customWidth="1"/>
    <col min="3854" max="3862" width="11.42578125" style="1"/>
    <col min="3863" max="3863" width="3.140625" style="1" customWidth="1"/>
    <col min="3864" max="3872" width="11.42578125" style="1"/>
    <col min="3873" max="3873" width="2.42578125" style="1" customWidth="1"/>
    <col min="3874" max="3874" width="6.42578125" style="1" customWidth="1"/>
    <col min="3875" max="3875" width="7" style="1" customWidth="1"/>
    <col min="3876" max="3876" width="8.42578125" style="1" customWidth="1"/>
    <col min="3877" max="3877" width="8.140625" style="1" customWidth="1"/>
    <col min="3878" max="4087" width="11.42578125" style="1"/>
    <col min="4088" max="4088" width="2.42578125" style="1" customWidth="1"/>
    <col min="4089" max="4089" width="4.42578125" style="1" customWidth="1"/>
    <col min="4090" max="4107" width="7.140625" style="1" customWidth="1"/>
    <col min="4108" max="4108" width="13.42578125" style="1" customWidth="1"/>
    <col min="4109" max="4109" width="7.42578125" style="1" customWidth="1"/>
    <col min="4110" max="4118" width="11.42578125" style="1"/>
    <col min="4119" max="4119" width="3.140625" style="1" customWidth="1"/>
    <col min="4120" max="4128" width="11.42578125" style="1"/>
    <col min="4129" max="4129" width="2.42578125" style="1" customWidth="1"/>
    <col min="4130" max="4130" width="6.42578125" style="1" customWidth="1"/>
    <col min="4131" max="4131" width="7" style="1" customWidth="1"/>
    <col min="4132" max="4132" width="8.42578125" style="1" customWidth="1"/>
    <col min="4133" max="4133" width="8.140625" style="1" customWidth="1"/>
    <col min="4134" max="4343" width="11.42578125" style="1"/>
    <col min="4344" max="4344" width="2.42578125" style="1" customWidth="1"/>
    <col min="4345" max="4345" width="4.42578125" style="1" customWidth="1"/>
    <col min="4346" max="4363" width="7.140625" style="1" customWidth="1"/>
    <col min="4364" max="4364" width="13.42578125" style="1" customWidth="1"/>
    <col min="4365" max="4365" width="7.42578125" style="1" customWidth="1"/>
    <col min="4366" max="4374" width="11.42578125" style="1"/>
    <col min="4375" max="4375" width="3.140625" style="1" customWidth="1"/>
    <col min="4376" max="4384" width="11.42578125" style="1"/>
    <col min="4385" max="4385" width="2.42578125" style="1" customWidth="1"/>
    <col min="4386" max="4386" width="6.42578125" style="1" customWidth="1"/>
    <col min="4387" max="4387" width="7" style="1" customWidth="1"/>
    <col min="4388" max="4388" width="8.42578125" style="1" customWidth="1"/>
    <col min="4389" max="4389" width="8.140625" style="1" customWidth="1"/>
    <col min="4390" max="4599" width="11.42578125" style="1"/>
    <col min="4600" max="4600" width="2.42578125" style="1" customWidth="1"/>
    <col min="4601" max="4601" width="4.42578125" style="1" customWidth="1"/>
    <col min="4602" max="4619" width="7.140625" style="1" customWidth="1"/>
    <col min="4620" max="4620" width="13.42578125" style="1" customWidth="1"/>
    <col min="4621" max="4621" width="7.42578125" style="1" customWidth="1"/>
    <col min="4622" max="4630" width="11.42578125" style="1"/>
    <col min="4631" max="4631" width="3.140625" style="1" customWidth="1"/>
    <col min="4632" max="4640" width="11.42578125" style="1"/>
    <col min="4641" max="4641" width="2.42578125" style="1" customWidth="1"/>
    <col min="4642" max="4642" width="6.42578125" style="1" customWidth="1"/>
    <col min="4643" max="4643" width="7" style="1" customWidth="1"/>
    <col min="4644" max="4644" width="8.42578125" style="1" customWidth="1"/>
    <col min="4645" max="4645" width="8.140625" style="1" customWidth="1"/>
    <col min="4646" max="4855" width="11.42578125" style="1"/>
    <col min="4856" max="4856" width="2.42578125" style="1" customWidth="1"/>
    <col min="4857" max="4857" width="4.42578125" style="1" customWidth="1"/>
    <col min="4858" max="4875" width="7.140625" style="1" customWidth="1"/>
    <col min="4876" max="4876" width="13.42578125" style="1" customWidth="1"/>
    <col min="4877" max="4877" width="7.42578125" style="1" customWidth="1"/>
    <col min="4878" max="4886" width="11.42578125" style="1"/>
    <col min="4887" max="4887" width="3.140625" style="1" customWidth="1"/>
    <col min="4888" max="4896" width="11.42578125" style="1"/>
    <col min="4897" max="4897" width="2.42578125" style="1" customWidth="1"/>
    <col min="4898" max="4898" width="6.42578125" style="1" customWidth="1"/>
    <col min="4899" max="4899" width="7" style="1" customWidth="1"/>
    <col min="4900" max="4900" width="8.42578125" style="1" customWidth="1"/>
    <col min="4901" max="4901" width="8.140625" style="1" customWidth="1"/>
    <col min="4902" max="5111" width="11.42578125" style="1"/>
    <col min="5112" max="5112" width="2.42578125" style="1" customWidth="1"/>
    <col min="5113" max="5113" width="4.42578125" style="1" customWidth="1"/>
    <col min="5114" max="5131" width="7.140625" style="1" customWidth="1"/>
    <col min="5132" max="5132" width="13.42578125" style="1" customWidth="1"/>
    <col min="5133" max="5133" width="7.42578125" style="1" customWidth="1"/>
    <col min="5134" max="5142" width="11.42578125" style="1"/>
    <col min="5143" max="5143" width="3.140625" style="1" customWidth="1"/>
    <col min="5144" max="5152" width="11.42578125" style="1"/>
    <col min="5153" max="5153" width="2.42578125" style="1" customWidth="1"/>
    <col min="5154" max="5154" width="6.42578125" style="1" customWidth="1"/>
    <col min="5155" max="5155" width="7" style="1" customWidth="1"/>
    <col min="5156" max="5156" width="8.42578125" style="1" customWidth="1"/>
    <col min="5157" max="5157" width="8.140625" style="1" customWidth="1"/>
    <col min="5158" max="5367" width="11.42578125" style="1"/>
    <col min="5368" max="5368" width="2.42578125" style="1" customWidth="1"/>
    <col min="5369" max="5369" width="4.42578125" style="1" customWidth="1"/>
    <col min="5370" max="5387" width="7.140625" style="1" customWidth="1"/>
    <col min="5388" max="5388" width="13.42578125" style="1" customWidth="1"/>
    <col min="5389" max="5389" width="7.42578125" style="1" customWidth="1"/>
    <col min="5390" max="5398" width="11.42578125" style="1"/>
    <col min="5399" max="5399" width="3.140625" style="1" customWidth="1"/>
    <col min="5400" max="5408" width="11.42578125" style="1"/>
    <col min="5409" max="5409" width="2.42578125" style="1" customWidth="1"/>
    <col min="5410" max="5410" width="6.42578125" style="1" customWidth="1"/>
    <col min="5411" max="5411" width="7" style="1" customWidth="1"/>
    <col min="5412" max="5412" width="8.42578125" style="1" customWidth="1"/>
    <col min="5413" max="5413" width="8.140625" style="1" customWidth="1"/>
    <col min="5414" max="5623" width="11.42578125" style="1"/>
    <col min="5624" max="5624" width="2.42578125" style="1" customWidth="1"/>
    <col min="5625" max="5625" width="4.42578125" style="1" customWidth="1"/>
    <col min="5626" max="5643" width="7.140625" style="1" customWidth="1"/>
    <col min="5644" max="5644" width="13.42578125" style="1" customWidth="1"/>
    <col min="5645" max="5645" width="7.42578125" style="1" customWidth="1"/>
    <col min="5646" max="5654" width="11.42578125" style="1"/>
    <col min="5655" max="5655" width="3.140625" style="1" customWidth="1"/>
    <col min="5656" max="5664" width="11.42578125" style="1"/>
    <col min="5665" max="5665" width="2.42578125" style="1" customWidth="1"/>
    <col min="5666" max="5666" width="6.42578125" style="1" customWidth="1"/>
    <col min="5667" max="5667" width="7" style="1" customWidth="1"/>
    <col min="5668" max="5668" width="8.42578125" style="1" customWidth="1"/>
    <col min="5669" max="5669" width="8.140625" style="1" customWidth="1"/>
    <col min="5670" max="5879" width="11.42578125" style="1"/>
    <col min="5880" max="5880" width="2.42578125" style="1" customWidth="1"/>
    <col min="5881" max="5881" width="4.42578125" style="1" customWidth="1"/>
    <col min="5882" max="5899" width="7.140625" style="1" customWidth="1"/>
    <col min="5900" max="5900" width="13.42578125" style="1" customWidth="1"/>
    <col min="5901" max="5901" width="7.42578125" style="1" customWidth="1"/>
    <col min="5902" max="5910" width="11.42578125" style="1"/>
    <col min="5911" max="5911" width="3.140625" style="1" customWidth="1"/>
    <col min="5912" max="5920" width="11.42578125" style="1"/>
    <col min="5921" max="5921" width="2.42578125" style="1" customWidth="1"/>
    <col min="5922" max="5922" width="6.42578125" style="1" customWidth="1"/>
    <col min="5923" max="5923" width="7" style="1" customWidth="1"/>
    <col min="5924" max="5924" width="8.42578125" style="1" customWidth="1"/>
    <col min="5925" max="5925" width="8.140625" style="1" customWidth="1"/>
    <col min="5926" max="6135" width="11.42578125" style="1"/>
    <col min="6136" max="6136" width="2.42578125" style="1" customWidth="1"/>
    <col min="6137" max="6137" width="4.42578125" style="1" customWidth="1"/>
    <col min="6138" max="6155" width="7.140625" style="1" customWidth="1"/>
    <col min="6156" max="6156" width="13.42578125" style="1" customWidth="1"/>
    <col min="6157" max="6157" width="7.42578125" style="1" customWidth="1"/>
    <col min="6158" max="6166" width="11.42578125" style="1"/>
    <col min="6167" max="6167" width="3.140625" style="1" customWidth="1"/>
    <col min="6168" max="6176" width="11.42578125" style="1"/>
    <col min="6177" max="6177" width="2.42578125" style="1" customWidth="1"/>
    <col min="6178" max="6178" width="6.42578125" style="1" customWidth="1"/>
    <col min="6179" max="6179" width="7" style="1" customWidth="1"/>
    <col min="6180" max="6180" width="8.42578125" style="1" customWidth="1"/>
    <col min="6181" max="6181" width="8.140625" style="1" customWidth="1"/>
    <col min="6182" max="6391" width="11.42578125" style="1"/>
    <col min="6392" max="6392" width="2.42578125" style="1" customWidth="1"/>
    <col min="6393" max="6393" width="4.42578125" style="1" customWidth="1"/>
    <col min="6394" max="6411" width="7.140625" style="1" customWidth="1"/>
    <col min="6412" max="6412" width="13.42578125" style="1" customWidth="1"/>
    <col min="6413" max="6413" width="7.42578125" style="1" customWidth="1"/>
    <col min="6414" max="6422" width="11.42578125" style="1"/>
    <col min="6423" max="6423" width="3.140625" style="1" customWidth="1"/>
    <col min="6424" max="6432" width="11.42578125" style="1"/>
    <col min="6433" max="6433" width="2.42578125" style="1" customWidth="1"/>
    <col min="6434" max="6434" width="6.42578125" style="1" customWidth="1"/>
    <col min="6435" max="6435" width="7" style="1" customWidth="1"/>
    <col min="6436" max="6436" width="8.42578125" style="1" customWidth="1"/>
    <col min="6437" max="6437" width="8.140625" style="1" customWidth="1"/>
    <col min="6438" max="6647" width="11.42578125" style="1"/>
    <col min="6648" max="6648" width="2.42578125" style="1" customWidth="1"/>
    <col min="6649" max="6649" width="4.42578125" style="1" customWidth="1"/>
    <col min="6650" max="6667" width="7.140625" style="1" customWidth="1"/>
    <col min="6668" max="6668" width="13.42578125" style="1" customWidth="1"/>
    <col min="6669" max="6669" width="7.42578125" style="1" customWidth="1"/>
    <col min="6670" max="6678" width="11.42578125" style="1"/>
    <col min="6679" max="6679" width="3.140625" style="1" customWidth="1"/>
    <col min="6680" max="6688" width="11.42578125" style="1"/>
    <col min="6689" max="6689" width="2.42578125" style="1" customWidth="1"/>
    <col min="6690" max="6690" width="6.42578125" style="1" customWidth="1"/>
    <col min="6691" max="6691" width="7" style="1" customWidth="1"/>
    <col min="6692" max="6692" width="8.42578125" style="1" customWidth="1"/>
    <col min="6693" max="6693" width="8.140625" style="1" customWidth="1"/>
    <col min="6694" max="6903" width="11.42578125" style="1"/>
    <col min="6904" max="6904" width="2.42578125" style="1" customWidth="1"/>
    <col min="6905" max="6905" width="4.42578125" style="1" customWidth="1"/>
    <col min="6906" max="6923" width="7.140625" style="1" customWidth="1"/>
    <col min="6924" max="6924" width="13.42578125" style="1" customWidth="1"/>
    <col min="6925" max="6925" width="7.42578125" style="1" customWidth="1"/>
    <col min="6926" max="6934" width="11.42578125" style="1"/>
    <col min="6935" max="6935" width="3.140625" style="1" customWidth="1"/>
    <col min="6936" max="6944" width="11.42578125" style="1"/>
    <col min="6945" max="6945" width="2.42578125" style="1" customWidth="1"/>
    <col min="6946" max="6946" width="6.42578125" style="1" customWidth="1"/>
    <col min="6947" max="6947" width="7" style="1" customWidth="1"/>
    <col min="6948" max="6948" width="8.42578125" style="1" customWidth="1"/>
    <col min="6949" max="6949" width="8.140625" style="1" customWidth="1"/>
    <col min="6950" max="7159" width="11.42578125" style="1"/>
    <col min="7160" max="7160" width="2.42578125" style="1" customWidth="1"/>
    <col min="7161" max="7161" width="4.42578125" style="1" customWidth="1"/>
    <col min="7162" max="7179" width="7.140625" style="1" customWidth="1"/>
    <col min="7180" max="7180" width="13.42578125" style="1" customWidth="1"/>
    <col min="7181" max="7181" width="7.42578125" style="1" customWidth="1"/>
    <col min="7182" max="7190" width="11.42578125" style="1"/>
    <col min="7191" max="7191" width="3.140625" style="1" customWidth="1"/>
    <col min="7192" max="7200" width="11.42578125" style="1"/>
    <col min="7201" max="7201" width="2.42578125" style="1" customWidth="1"/>
    <col min="7202" max="7202" width="6.42578125" style="1" customWidth="1"/>
    <col min="7203" max="7203" width="7" style="1" customWidth="1"/>
    <col min="7204" max="7204" width="8.42578125" style="1" customWidth="1"/>
    <col min="7205" max="7205" width="8.140625" style="1" customWidth="1"/>
    <col min="7206" max="7415" width="11.42578125" style="1"/>
    <col min="7416" max="7416" width="2.42578125" style="1" customWidth="1"/>
    <col min="7417" max="7417" width="4.42578125" style="1" customWidth="1"/>
    <col min="7418" max="7435" width="7.140625" style="1" customWidth="1"/>
    <col min="7436" max="7436" width="13.42578125" style="1" customWidth="1"/>
    <col min="7437" max="7437" width="7.42578125" style="1" customWidth="1"/>
    <col min="7438" max="7446" width="11.42578125" style="1"/>
    <col min="7447" max="7447" width="3.140625" style="1" customWidth="1"/>
    <col min="7448" max="7456" width="11.42578125" style="1"/>
    <col min="7457" max="7457" width="2.42578125" style="1" customWidth="1"/>
    <col min="7458" max="7458" width="6.42578125" style="1" customWidth="1"/>
    <col min="7459" max="7459" width="7" style="1" customWidth="1"/>
    <col min="7460" max="7460" width="8.42578125" style="1" customWidth="1"/>
    <col min="7461" max="7461" width="8.140625" style="1" customWidth="1"/>
    <col min="7462" max="7671" width="11.42578125" style="1"/>
    <col min="7672" max="7672" width="2.42578125" style="1" customWidth="1"/>
    <col min="7673" max="7673" width="4.42578125" style="1" customWidth="1"/>
    <col min="7674" max="7691" width="7.140625" style="1" customWidth="1"/>
    <col min="7692" max="7692" width="13.42578125" style="1" customWidth="1"/>
    <col min="7693" max="7693" width="7.42578125" style="1" customWidth="1"/>
    <col min="7694" max="7702" width="11.42578125" style="1"/>
    <col min="7703" max="7703" width="3.140625" style="1" customWidth="1"/>
    <col min="7704" max="7712" width="11.42578125" style="1"/>
    <col min="7713" max="7713" width="2.42578125" style="1" customWidth="1"/>
    <col min="7714" max="7714" width="6.42578125" style="1" customWidth="1"/>
    <col min="7715" max="7715" width="7" style="1" customWidth="1"/>
    <col min="7716" max="7716" width="8.42578125" style="1" customWidth="1"/>
    <col min="7717" max="7717" width="8.140625" style="1" customWidth="1"/>
    <col min="7718" max="7927" width="11.42578125" style="1"/>
    <col min="7928" max="7928" width="2.42578125" style="1" customWidth="1"/>
    <col min="7929" max="7929" width="4.42578125" style="1" customWidth="1"/>
    <col min="7930" max="7947" width="7.140625" style="1" customWidth="1"/>
    <col min="7948" max="7948" width="13.42578125" style="1" customWidth="1"/>
    <col min="7949" max="7949" width="7.42578125" style="1" customWidth="1"/>
    <col min="7950" max="7958" width="11.42578125" style="1"/>
    <col min="7959" max="7959" width="3.140625" style="1" customWidth="1"/>
    <col min="7960" max="7968" width="11.42578125" style="1"/>
    <col min="7969" max="7969" width="2.42578125" style="1" customWidth="1"/>
    <col min="7970" max="7970" width="6.42578125" style="1" customWidth="1"/>
    <col min="7971" max="7971" width="7" style="1" customWidth="1"/>
    <col min="7972" max="7972" width="8.42578125" style="1" customWidth="1"/>
    <col min="7973" max="7973" width="8.140625" style="1" customWidth="1"/>
    <col min="7974" max="8183" width="11.42578125" style="1"/>
    <col min="8184" max="8184" width="2.42578125" style="1" customWidth="1"/>
    <col min="8185" max="8185" width="4.42578125" style="1" customWidth="1"/>
    <col min="8186" max="8203" width="7.140625" style="1" customWidth="1"/>
    <col min="8204" max="8204" width="13.42578125" style="1" customWidth="1"/>
    <col min="8205" max="8205" width="7.42578125" style="1" customWidth="1"/>
    <col min="8206" max="8214" width="11.42578125" style="1"/>
    <col min="8215" max="8215" width="3.140625" style="1" customWidth="1"/>
    <col min="8216" max="8224" width="11.42578125" style="1"/>
    <col min="8225" max="8225" width="2.42578125" style="1" customWidth="1"/>
    <col min="8226" max="8226" width="6.42578125" style="1" customWidth="1"/>
    <col min="8227" max="8227" width="7" style="1" customWidth="1"/>
    <col min="8228" max="8228" width="8.42578125" style="1" customWidth="1"/>
    <col min="8229" max="8229" width="8.140625" style="1" customWidth="1"/>
    <col min="8230" max="8439" width="11.42578125" style="1"/>
    <col min="8440" max="8440" width="2.42578125" style="1" customWidth="1"/>
    <col min="8441" max="8441" width="4.42578125" style="1" customWidth="1"/>
    <col min="8442" max="8459" width="7.140625" style="1" customWidth="1"/>
    <col min="8460" max="8460" width="13.42578125" style="1" customWidth="1"/>
    <col min="8461" max="8461" width="7.42578125" style="1" customWidth="1"/>
    <col min="8462" max="8470" width="11.42578125" style="1"/>
    <col min="8471" max="8471" width="3.140625" style="1" customWidth="1"/>
    <col min="8472" max="8480" width="11.42578125" style="1"/>
    <col min="8481" max="8481" width="2.42578125" style="1" customWidth="1"/>
    <col min="8482" max="8482" width="6.42578125" style="1" customWidth="1"/>
    <col min="8483" max="8483" width="7" style="1" customWidth="1"/>
    <col min="8484" max="8484" width="8.42578125" style="1" customWidth="1"/>
    <col min="8485" max="8485" width="8.140625" style="1" customWidth="1"/>
    <col min="8486" max="8695" width="11.42578125" style="1"/>
    <col min="8696" max="8696" width="2.42578125" style="1" customWidth="1"/>
    <col min="8697" max="8697" width="4.42578125" style="1" customWidth="1"/>
    <col min="8698" max="8715" width="7.140625" style="1" customWidth="1"/>
    <col min="8716" max="8716" width="13.42578125" style="1" customWidth="1"/>
    <col min="8717" max="8717" width="7.42578125" style="1" customWidth="1"/>
    <col min="8718" max="8726" width="11.42578125" style="1"/>
    <col min="8727" max="8727" width="3.140625" style="1" customWidth="1"/>
    <col min="8728" max="8736" width="11.42578125" style="1"/>
    <col min="8737" max="8737" width="2.42578125" style="1" customWidth="1"/>
    <col min="8738" max="8738" width="6.42578125" style="1" customWidth="1"/>
    <col min="8739" max="8739" width="7" style="1" customWidth="1"/>
    <col min="8740" max="8740" width="8.42578125" style="1" customWidth="1"/>
    <col min="8741" max="8741" width="8.140625" style="1" customWidth="1"/>
    <col min="8742" max="8951" width="11.42578125" style="1"/>
    <col min="8952" max="8952" width="2.42578125" style="1" customWidth="1"/>
    <col min="8953" max="8953" width="4.42578125" style="1" customWidth="1"/>
    <col min="8954" max="8971" width="7.140625" style="1" customWidth="1"/>
    <col min="8972" max="8972" width="13.42578125" style="1" customWidth="1"/>
    <col min="8973" max="8973" width="7.42578125" style="1" customWidth="1"/>
    <col min="8974" max="8982" width="11.42578125" style="1"/>
    <col min="8983" max="8983" width="3.140625" style="1" customWidth="1"/>
    <col min="8984" max="8992" width="11.42578125" style="1"/>
    <col min="8993" max="8993" width="2.42578125" style="1" customWidth="1"/>
    <col min="8994" max="8994" width="6.42578125" style="1" customWidth="1"/>
    <col min="8995" max="8995" width="7" style="1" customWidth="1"/>
    <col min="8996" max="8996" width="8.42578125" style="1" customWidth="1"/>
    <col min="8997" max="8997" width="8.140625" style="1" customWidth="1"/>
    <col min="8998" max="9207" width="11.42578125" style="1"/>
    <col min="9208" max="9208" width="2.42578125" style="1" customWidth="1"/>
    <col min="9209" max="9209" width="4.42578125" style="1" customWidth="1"/>
    <col min="9210" max="9227" width="7.140625" style="1" customWidth="1"/>
    <col min="9228" max="9228" width="13.42578125" style="1" customWidth="1"/>
    <col min="9229" max="9229" width="7.42578125" style="1" customWidth="1"/>
    <col min="9230" max="9238" width="11.42578125" style="1"/>
    <col min="9239" max="9239" width="3.140625" style="1" customWidth="1"/>
    <col min="9240" max="9248" width="11.42578125" style="1"/>
    <col min="9249" max="9249" width="2.42578125" style="1" customWidth="1"/>
    <col min="9250" max="9250" width="6.42578125" style="1" customWidth="1"/>
    <col min="9251" max="9251" width="7" style="1" customWidth="1"/>
    <col min="9252" max="9252" width="8.42578125" style="1" customWidth="1"/>
    <col min="9253" max="9253" width="8.140625" style="1" customWidth="1"/>
    <col min="9254" max="9463" width="11.42578125" style="1"/>
    <col min="9464" max="9464" width="2.42578125" style="1" customWidth="1"/>
    <col min="9465" max="9465" width="4.42578125" style="1" customWidth="1"/>
    <col min="9466" max="9483" width="7.140625" style="1" customWidth="1"/>
    <col min="9484" max="9484" width="13.42578125" style="1" customWidth="1"/>
    <col min="9485" max="9485" width="7.42578125" style="1" customWidth="1"/>
    <col min="9486" max="9494" width="11.42578125" style="1"/>
    <col min="9495" max="9495" width="3.140625" style="1" customWidth="1"/>
    <col min="9496" max="9504" width="11.42578125" style="1"/>
    <col min="9505" max="9505" width="2.42578125" style="1" customWidth="1"/>
    <col min="9506" max="9506" width="6.42578125" style="1" customWidth="1"/>
    <col min="9507" max="9507" width="7" style="1" customWidth="1"/>
    <col min="9508" max="9508" width="8.42578125" style="1" customWidth="1"/>
    <col min="9509" max="9509" width="8.140625" style="1" customWidth="1"/>
    <col min="9510" max="9719" width="11.42578125" style="1"/>
    <col min="9720" max="9720" width="2.42578125" style="1" customWidth="1"/>
    <col min="9721" max="9721" width="4.42578125" style="1" customWidth="1"/>
    <col min="9722" max="9739" width="7.140625" style="1" customWidth="1"/>
    <col min="9740" max="9740" width="13.42578125" style="1" customWidth="1"/>
    <col min="9741" max="9741" width="7.42578125" style="1" customWidth="1"/>
    <col min="9742" max="9750" width="11.42578125" style="1"/>
    <col min="9751" max="9751" width="3.140625" style="1" customWidth="1"/>
    <col min="9752" max="9760" width="11.42578125" style="1"/>
    <col min="9761" max="9761" width="2.42578125" style="1" customWidth="1"/>
    <col min="9762" max="9762" width="6.42578125" style="1" customWidth="1"/>
    <col min="9763" max="9763" width="7" style="1" customWidth="1"/>
    <col min="9764" max="9764" width="8.42578125" style="1" customWidth="1"/>
    <col min="9765" max="9765" width="8.140625" style="1" customWidth="1"/>
    <col min="9766" max="9975" width="11.42578125" style="1"/>
    <col min="9976" max="9976" width="2.42578125" style="1" customWidth="1"/>
    <col min="9977" max="9977" width="4.42578125" style="1" customWidth="1"/>
    <col min="9978" max="9995" width="7.140625" style="1" customWidth="1"/>
    <col min="9996" max="9996" width="13.42578125" style="1" customWidth="1"/>
    <col min="9997" max="9997" width="7.42578125" style="1" customWidth="1"/>
    <col min="9998" max="10006" width="11.42578125" style="1"/>
    <col min="10007" max="10007" width="3.140625" style="1" customWidth="1"/>
    <col min="10008" max="10016" width="11.42578125" style="1"/>
    <col min="10017" max="10017" width="2.42578125" style="1" customWidth="1"/>
    <col min="10018" max="10018" width="6.42578125" style="1" customWidth="1"/>
    <col min="10019" max="10019" width="7" style="1" customWidth="1"/>
    <col min="10020" max="10020" width="8.42578125" style="1" customWidth="1"/>
    <col min="10021" max="10021" width="8.140625" style="1" customWidth="1"/>
    <col min="10022" max="10231" width="11.42578125" style="1"/>
    <col min="10232" max="10232" width="2.42578125" style="1" customWidth="1"/>
    <col min="10233" max="10233" width="4.42578125" style="1" customWidth="1"/>
    <col min="10234" max="10251" width="7.140625" style="1" customWidth="1"/>
    <col min="10252" max="10252" width="13.42578125" style="1" customWidth="1"/>
    <col min="10253" max="10253" width="7.42578125" style="1" customWidth="1"/>
    <col min="10254" max="10262" width="11.42578125" style="1"/>
    <col min="10263" max="10263" width="3.140625" style="1" customWidth="1"/>
    <col min="10264" max="10272" width="11.42578125" style="1"/>
    <col min="10273" max="10273" width="2.42578125" style="1" customWidth="1"/>
    <col min="10274" max="10274" width="6.42578125" style="1" customWidth="1"/>
    <col min="10275" max="10275" width="7" style="1" customWidth="1"/>
    <col min="10276" max="10276" width="8.42578125" style="1" customWidth="1"/>
    <col min="10277" max="10277" width="8.140625" style="1" customWidth="1"/>
    <col min="10278" max="10487" width="11.42578125" style="1"/>
    <col min="10488" max="10488" width="2.42578125" style="1" customWidth="1"/>
    <col min="10489" max="10489" width="4.42578125" style="1" customWidth="1"/>
    <col min="10490" max="10507" width="7.140625" style="1" customWidth="1"/>
    <col min="10508" max="10508" width="13.42578125" style="1" customWidth="1"/>
    <col min="10509" max="10509" width="7.42578125" style="1" customWidth="1"/>
    <col min="10510" max="10518" width="11.42578125" style="1"/>
    <col min="10519" max="10519" width="3.140625" style="1" customWidth="1"/>
    <col min="10520" max="10528" width="11.42578125" style="1"/>
    <col min="10529" max="10529" width="2.42578125" style="1" customWidth="1"/>
    <col min="10530" max="10530" width="6.42578125" style="1" customWidth="1"/>
    <col min="10531" max="10531" width="7" style="1" customWidth="1"/>
    <col min="10532" max="10532" width="8.42578125" style="1" customWidth="1"/>
    <col min="10533" max="10533" width="8.140625" style="1" customWidth="1"/>
    <col min="10534" max="10743" width="11.42578125" style="1"/>
    <col min="10744" max="10744" width="2.42578125" style="1" customWidth="1"/>
    <col min="10745" max="10745" width="4.42578125" style="1" customWidth="1"/>
    <col min="10746" max="10763" width="7.140625" style="1" customWidth="1"/>
    <col min="10764" max="10764" width="13.42578125" style="1" customWidth="1"/>
    <col min="10765" max="10765" width="7.42578125" style="1" customWidth="1"/>
    <col min="10766" max="10774" width="11.42578125" style="1"/>
    <col min="10775" max="10775" width="3.140625" style="1" customWidth="1"/>
    <col min="10776" max="10784" width="11.42578125" style="1"/>
    <col min="10785" max="10785" width="2.42578125" style="1" customWidth="1"/>
    <col min="10786" max="10786" width="6.42578125" style="1" customWidth="1"/>
    <col min="10787" max="10787" width="7" style="1" customWidth="1"/>
    <col min="10788" max="10788" width="8.42578125" style="1" customWidth="1"/>
    <col min="10789" max="10789" width="8.140625" style="1" customWidth="1"/>
    <col min="10790" max="10999" width="11.42578125" style="1"/>
    <col min="11000" max="11000" width="2.42578125" style="1" customWidth="1"/>
    <col min="11001" max="11001" width="4.42578125" style="1" customWidth="1"/>
    <col min="11002" max="11019" width="7.140625" style="1" customWidth="1"/>
    <col min="11020" max="11020" width="13.42578125" style="1" customWidth="1"/>
    <col min="11021" max="11021" width="7.42578125" style="1" customWidth="1"/>
    <col min="11022" max="11030" width="11.42578125" style="1"/>
    <col min="11031" max="11031" width="3.140625" style="1" customWidth="1"/>
    <col min="11032" max="11040" width="11.42578125" style="1"/>
    <col min="11041" max="11041" width="2.42578125" style="1" customWidth="1"/>
    <col min="11042" max="11042" width="6.42578125" style="1" customWidth="1"/>
    <col min="11043" max="11043" width="7" style="1" customWidth="1"/>
    <col min="11044" max="11044" width="8.42578125" style="1" customWidth="1"/>
    <col min="11045" max="11045" width="8.140625" style="1" customWidth="1"/>
    <col min="11046" max="11255" width="11.42578125" style="1"/>
    <col min="11256" max="11256" width="2.42578125" style="1" customWidth="1"/>
    <col min="11257" max="11257" width="4.42578125" style="1" customWidth="1"/>
    <col min="11258" max="11275" width="7.140625" style="1" customWidth="1"/>
    <col min="11276" max="11276" width="13.42578125" style="1" customWidth="1"/>
    <col min="11277" max="11277" width="7.42578125" style="1" customWidth="1"/>
    <col min="11278" max="11286" width="11.42578125" style="1"/>
    <col min="11287" max="11287" width="3.140625" style="1" customWidth="1"/>
    <col min="11288" max="11296" width="11.42578125" style="1"/>
    <col min="11297" max="11297" width="2.42578125" style="1" customWidth="1"/>
    <col min="11298" max="11298" width="6.42578125" style="1" customWidth="1"/>
    <col min="11299" max="11299" width="7" style="1" customWidth="1"/>
    <col min="11300" max="11300" width="8.42578125" style="1" customWidth="1"/>
    <col min="11301" max="11301" width="8.140625" style="1" customWidth="1"/>
    <col min="11302" max="11511" width="11.42578125" style="1"/>
    <col min="11512" max="11512" width="2.42578125" style="1" customWidth="1"/>
    <col min="11513" max="11513" width="4.42578125" style="1" customWidth="1"/>
    <col min="11514" max="11531" width="7.140625" style="1" customWidth="1"/>
    <col min="11532" max="11532" width="13.42578125" style="1" customWidth="1"/>
    <col min="11533" max="11533" width="7.42578125" style="1" customWidth="1"/>
    <col min="11534" max="11542" width="11.42578125" style="1"/>
    <col min="11543" max="11543" width="3.140625" style="1" customWidth="1"/>
    <col min="11544" max="11552" width="11.42578125" style="1"/>
    <col min="11553" max="11553" width="2.42578125" style="1" customWidth="1"/>
    <col min="11554" max="11554" width="6.42578125" style="1" customWidth="1"/>
    <col min="11555" max="11555" width="7" style="1" customWidth="1"/>
    <col min="11556" max="11556" width="8.42578125" style="1" customWidth="1"/>
    <col min="11557" max="11557" width="8.140625" style="1" customWidth="1"/>
    <col min="11558" max="11767" width="11.42578125" style="1"/>
    <col min="11768" max="11768" width="2.42578125" style="1" customWidth="1"/>
    <col min="11769" max="11769" width="4.42578125" style="1" customWidth="1"/>
    <col min="11770" max="11787" width="7.140625" style="1" customWidth="1"/>
    <col min="11788" max="11788" width="13.42578125" style="1" customWidth="1"/>
    <col min="11789" max="11789" width="7.42578125" style="1" customWidth="1"/>
    <col min="11790" max="11798" width="11.42578125" style="1"/>
    <col min="11799" max="11799" width="3.140625" style="1" customWidth="1"/>
    <col min="11800" max="11808" width="11.42578125" style="1"/>
    <col min="11809" max="11809" width="2.42578125" style="1" customWidth="1"/>
    <col min="11810" max="11810" width="6.42578125" style="1" customWidth="1"/>
    <col min="11811" max="11811" width="7" style="1" customWidth="1"/>
    <col min="11812" max="11812" width="8.42578125" style="1" customWidth="1"/>
    <col min="11813" max="11813" width="8.140625" style="1" customWidth="1"/>
    <col min="11814" max="12023" width="11.42578125" style="1"/>
    <col min="12024" max="12024" width="2.42578125" style="1" customWidth="1"/>
    <col min="12025" max="12025" width="4.42578125" style="1" customWidth="1"/>
    <col min="12026" max="12043" width="7.140625" style="1" customWidth="1"/>
    <col min="12044" max="12044" width="13.42578125" style="1" customWidth="1"/>
    <col min="12045" max="12045" width="7.42578125" style="1" customWidth="1"/>
    <col min="12046" max="12054" width="11.42578125" style="1"/>
    <col min="12055" max="12055" width="3.140625" style="1" customWidth="1"/>
    <col min="12056" max="12064" width="11.42578125" style="1"/>
    <col min="12065" max="12065" width="2.42578125" style="1" customWidth="1"/>
    <col min="12066" max="12066" width="6.42578125" style="1" customWidth="1"/>
    <col min="12067" max="12067" width="7" style="1" customWidth="1"/>
    <col min="12068" max="12068" width="8.42578125" style="1" customWidth="1"/>
    <col min="12069" max="12069" width="8.140625" style="1" customWidth="1"/>
    <col min="12070" max="12279" width="11.42578125" style="1"/>
    <col min="12280" max="12280" width="2.42578125" style="1" customWidth="1"/>
    <col min="12281" max="12281" width="4.42578125" style="1" customWidth="1"/>
    <col min="12282" max="12299" width="7.140625" style="1" customWidth="1"/>
    <col min="12300" max="12300" width="13.42578125" style="1" customWidth="1"/>
    <col min="12301" max="12301" width="7.42578125" style="1" customWidth="1"/>
    <col min="12302" max="12310" width="11.42578125" style="1"/>
    <col min="12311" max="12311" width="3.140625" style="1" customWidth="1"/>
    <col min="12312" max="12320" width="11.42578125" style="1"/>
    <col min="12321" max="12321" width="2.42578125" style="1" customWidth="1"/>
    <col min="12322" max="12322" width="6.42578125" style="1" customWidth="1"/>
    <col min="12323" max="12323" width="7" style="1" customWidth="1"/>
    <col min="12324" max="12324" width="8.42578125" style="1" customWidth="1"/>
    <col min="12325" max="12325" width="8.140625" style="1" customWidth="1"/>
    <col min="12326" max="12535" width="11.42578125" style="1"/>
    <col min="12536" max="12536" width="2.42578125" style="1" customWidth="1"/>
    <col min="12537" max="12537" width="4.42578125" style="1" customWidth="1"/>
    <col min="12538" max="12555" width="7.140625" style="1" customWidth="1"/>
    <col min="12556" max="12556" width="13.42578125" style="1" customWidth="1"/>
    <col min="12557" max="12557" width="7.42578125" style="1" customWidth="1"/>
    <col min="12558" max="12566" width="11.42578125" style="1"/>
    <col min="12567" max="12567" width="3.140625" style="1" customWidth="1"/>
    <col min="12568" max="12576" width="11.42578125" style="1"/>
    <col min="12577" max="12577" width="2.42578125" style="1" customWidth="1"/>
    <col min="12578" max="12578" width="6.42578125" style="1" customWidth="1"/>
    <col min="12579" max="12579" width="7" style="1" customWidth="1"/>
    <col min="12580" max="12580" width="8.42578125" style="1" customWidth="1"/>
    <col min="12581" max="12581" width="8.140625" style="1" customWidth="1"/>
    <col min="12582" max="12791" width="11.42578125" style="1"/>
    <col min="12792" max="12792" width="2.42578125" style="1" customWidth="1"/>
    <col min="12793" max="12793" width="4.42578125" style="1" customWidth="1"/>
    <col min="12794" max="12811" width="7.140625" style="1" customWidth="1"/>
    <col min="12812" max="12812" width="13.42578125" style="1" customWidth="1"/>
    <col min="12813" max="12813" width="7.42578125" style="1" customWidth="1"/>
    <col min="12814" max="12822" width="11.42578125" style="1"/>
    <col min="12823" max="12823" width="3.140625" style="1" customWidth="1"/>
    <col min="12824" max="12832" width="11.42578125" style="1"/>
    <col min="12833" max="12833" width="2.42578125" style="1" customWidth="1"/>
    <col min="12834" max="12834" width="6.42578125" style="1" customWidth="1"/>
    <col min="12835" max="12835" width="7" style="1" customWidth="1"/>
    <col min="12836" max="12836" width="8.42578125" style="1" customWidth="1"/>
    <col min="12837" max="12837" width="8.140625" style="1" customWidth="1"/>
    <col min="12838" max="13047" width="11.42578125" style="1"/>
    <col min="13048" max="13048" width="2.42578125" style="1" customWidth="1"/>
    <col min="13049" max="13049" width="4.42578125" style="1" customWidth="1"/>
    <col min="13050" max="13067" width="7.140625" style="1" customWidth="1"/>
    <col min="13068" max="13068" width="13.42578125" style="1" customWidth="1"/>
    <col min="13069" max="13069" width="7.42578125" style="1" customWidth="1"/>
    <col min="13070" max="13078" width="11.42578125" style="1"/>
    <col min="13079" max="13079" width="3.140625" style="1" customWidth="1"/>
    <col min="13080" max="13088" width="11.42578125" style="1"/>
    <col min="13089" max="13089" width="2.42578125" style="1" customWidth="1"/>
    <col min="13090" max="13090" width="6.42578125" style="1" customWidth="1"/>
    <col min="13091" max="13091" width="7" style="1" customWidth="1"/>
    <col min="13092" max="13092" width="8.42578125" style="1" customWidth="1"/>
    <col min="13093" max="13093" width="8.140625" style="1" customWidth="1"/>
    <col min="13094" max="13303" width="11.42578125" style="1"/>
    <col min="13304" max="13304" width="2.42578125" style="1" customWidth="1"/>
    <col min="13305" max="13305" width="4.42578125" style="1" customWidth="1"/>
    <col min="13306" max="13323" width="7.140625" style="1" customWidth="1"/>
    <col min="13324" max="13324" width="13.42578125" style="1" customWidth="1"/>
    <col min="13325" max="13325" width="7.42578125" style="1" customWidth="1"/>
    <col min="13326" max="13334" width="11.42578125" style="1"/>
    <col min="13335" max="13335" width="3.140625" style="1" customWidth="1"/>
    <col min="13336" max="13344" width="11.42578125" style="1"/>
    <col min="13345" max="13345" width="2.42578125" style="1" customWidth="1"/>
    <col min="13346" max="13346" width="6.42578125" style="1" customWidth="1"/>
    <col min="13347" max="13347" width="7" style="1" customWidth="1"/>
    <col min="13348" max="13348" width="8.42578125" style="1" customWidth="1"/>
    <col min="13349" max="13349" width="8.140625" style="1" customWidth="1"/>
    <col min="13350" max="13559" width="11.42578125" style="1"/>
    <col min="13560" max="13560" width="2.42578125" style="1" customWidth="1"/>
    <col min="13561" max="13561" width="4.42578125" style="1" customWidth="1"/>
    <col min="13562" max="13579" width="7.140625" style="1" customWidth="1"/>
    <col min="13580" max="13580" width="13.42578125" style="1" customWidth="1"/>
    <col min="13581" max="13581" width="7.42578125" style="1" customWidth="1"/>
    <col min="13582" max="13590" width="11.42578125" style="1"/>
    <col min="13591" max="13591" width="3.140625" style="1" customWidth="1"/>
    <col min="13592" max="13600" width="11.42578125" style="1"/>
    <col min="13601" max="13601" width="2.42578125" style="1" customWidth="1"/>
    <col min="13602" max="13602" width="6.42578125" style="1" customWidth="1"/>
    <col min="13603" max="13603" width="7" style="1" customWidth="1"/>
    <col min="13604" max="13604" width="8.42578125" style="1" customWidth="1"/>
    <col min="13605" max="13605" width="8.140625" style="1" customWidth="1"/>
    <col min="13606" max="13815" width="11.42578125" style="1"/>
    <col min="13816" max="13816" width="2.42578125" style="1" customWidth="1"/>
    <col min="13817" max="13817" width="4.42578125" style="1" customWidth="1"/>
    <col min="13818" max="13835" width="7.140625" style="1" customWidth="1"/>
    <col min="13836" max="13836" width="13.42578125" style="1" customWidth="1"/>
    <col min="13837" max="13837" width="7.42578125" style="1" customWidth="1"/>
    <col min="13838" max="13846" width="11.42578125" style="1"/>
    <col min="13847" max="13847" width="3.140625" style="1" customWidth="1"/>
    <col min="13848" max="13856" width="11.42578125" style="1"/>
    <col min="13857" max="13857" width="2.42578125" style="1" customWidth="1"/>
    <col min="13858" max="13858" width="6.42578125" style="1" customWidth="1"/>
    <col min="13859" max="13859" width="7" style="1" customWidth="1"/>
    <col min="13860" max="13860" width="8.42578125" style="1" customWidth="1"/>
    <col min="13861" max="13861" width="8.140625" style="1" customWidth="1"/>
    <col min="13862" max="14071" width="11.42578125" style="1"/>
    <col min="14072" max="14072" width="2.42578125" style="1" customWidth="1"/>
    <col min="14073" max="14073" width="4.42578125" style="1" customWidth="1"/>
    <col min="14074" max="14091" width="7.140625" style="1" customWidth="1"/>
    <col min="14092" max="14092" width="13.42578125" style="1" customWidth="1"/>
    <col min="14093" max="14093" width="7.42578125" style="1" customWidth="1"/>
    <col min="14094" max="14102" width="11.42578125" style="1"/>
    <col min="14103" max="14103" width="3.140625" style="1" customWidth="1"/>
    <col min="14104" max="14112" width="11.42578125" style="1"/>
    <col min="14113" max="14113" width="2.42578125" style="1" customWidth="1"/>
    <col min="14114" max="14114" width="6.42578125" style="1" customWidth="1"/>
    <col min="14115" max="14115" width="7" style="1" customWidth="1"/>
    <col min="14116" max="14116" width="8.42578125" style="1" customWidth="1"/>
    <col min="14117" max="14117" width="8.140625" style="1" customWidth="1"/>
    <col min="14118" max="14327" width="11.42578125" style="1"/>
    <col min="14328" max="14328" width="2.42578125" style="1" customWidth="1"/>
    <col min="14329" max="14329" width="4.42578125" style="1" customWidth="1"/>
    <col min="14330" max="14347" width="7.140625" style="1" customWidth="1"/>
    <col min="14348" max="14348" width="13.42578125" style="1" customWidth="1"/>
    <col min="14349" max="14349" width="7.42578125" style="1" customWidth="1"/>
    <col min="14350" max="14358" width="11.42578125" style="1"/>
    <col min="14359" max="14359" width="3.140625" style="1" customWidth="1"/>
    <col min="14360" max="14368" width="11.42578125" style="1"/>
    <col min="14369" max="14369" width="2.42578125" style="1" customWidth="1"/>
    <col min="14370" max="14370" width="6.42578125" style="1" customWidth="1"/>
    <col min="14371" max="14371" width="7" style="1" customWidth="1"/>
    <col min="14372" max="14372" width="8.42578125" style="1" customWidth="1"/>
    <col min="14373" max="14373" width="8.140625" style="1" customWidth="1"/>
    <col min="14374" max="14583" width="11.42578125" style="1"/>
    <col min="14584" max="14584" width="2.42578125" style="1" customWidth="1"/>
    <col min="14585" max="14585" width="4.42578125" style="1" customWidth="1"/>
    <col min="14586" max="14603" width="7.140625" style="1" customWidth="1"/>
    <col min="14604" max="14604" width="13.42578125" style="1" customWidth="1"/>
    <col min="14605" max="14605" width="7.42578125" style="1" customWidth="1"/>
    <col min="14606" max="14614" width="11.42578125" style="1"/>
    <col min="14615" max="14615" width="3.140625" style="1" customWidth="1"/>
    <col min="14616" max="14624" width="11.42578125" style="1"/>
    <col min="14625" max="14625" width="2.42578125" style="1" customWidth="1"/>
    <col min="14626" max="14626" width="6.42578125" style="1" customWidth="1"/>
    <col min="14627" max="14627" width="7" style="1" customWidth="1"/>
    <col min="14628" max="14628" width="8.42578125" style="1" customWidth="1"/>
    <col min="14629" max="14629" width="8.140625" style="1" customWidth="1"/>
    <col min="14630" max="14839" width="11.42578125" style="1"/>
    <col min="14840" max="14840" width="2.42578125" style="1" customWidth="1"/>
    <col min="14841" max="14841" width="4.42578125" style="1" customWidth="1"/>
    <col min="14842" max="14859" width="7.140625" style="1" customWidth="1"/>
    <col min="14860" max="14860" width="13.42578125" style="1" customWidth="1"/>
    <col min="14861" max="14861" width="7.42578125" style="1" customWidth="1"/>
    <col min="14862" max="14870" width="11.42578125" style="1"/>
    <col min="14871" max="14871" width="3.140625" style="1" customWidth="1"/>
    <col min="14872" max="14880" width="11.42578125" style="1"/>
    <col min="14881" max="14881" width="2.42578125" style="1" customWidth="1"/>
    <col min="14882" max="14882" width="6.42578125" style="1" customWidth="1"/>
    <col min="14883" max="14883" width="7" style="1" customWidth="1"/>
    <col min="14884" max="14884" width="8.42578125" style="1" customWidth="1"/>
    <col min="14885" max="14885" width="8.140625" style="1" customWidth="1"/>
    <col min="14886" max="15095" width="11.42578125" style="1"/>
    <col min="15096" max="15096" width="2.42578125" style="1" customWidth="1"/>
    <col min="15097" max="15097" width="4.42578125" style="1" customWidth="1"/>
    <col min="15098" max="15115" width="7.140625" style="1" customWidth="1"/>
    <col min="15116" max="15116" width="13.42578125" style="1" customWidth="1"/>
    <col min="15117" max="15117" width="7.42578125" style="1" customWidth="1"/>
    <col min="15118" max="15126" width="11.42578125" style="1"/>
    <col min="15127" max="15127" width="3.140625" style="1" customWidth="1"/>
    <col min="15128" max="15136" width="11.42578125" style="1"/>
    <col min="15137" max="15137" width="2.42578125" style="1" customWidth="1"/>
    <col min="15138" max="15138" width="6.42578125" style="1" customWidth="1"/>
    <col min="15139" max="15139" width="7" style="1" customWidth="1"/>
    <col min="15140" max="15140" width="8.42578125" style="1" customWidth="1"/>
    <col min="15141" max="15141" width="8.140625" style="1" customWidth="1"/>
    <col min="15142" max="15351" width="11.42578125" style="1"/>
    <col min="15352" max="15352" width="2.42578125" style="1" customWidth="1"/>
    <col min="15353" max="15353" width="4.42578125" style="1" customWidth="1"/>
    <col min="15354" max="15371" width="7.140625" style="1" customWidth="1"/>
    <col min="15372" max="15372" width="13.42578125" style="1" customWidth="1"/>
    <col min="15373" max="15373" width="7.42578125" style="1" customWidth="1"/>
    <col min="15374" max="15382" width="11.42578125" style="1"/>
    <col min="15383" max="15383" width="3.140625" style="1" customWidth="1"/>
    <col min="15384" max="15392" width="11.42578125" style="1"/>
    <col min="15393" max="15393" width="2.42578125" style="1" customWidth="1"/>
    <col min="15394" max="15394" width="6.42578125" style="1" customWidth="1"/>
    <col min="15395" max="15395" width="7" style="1" customWidth="1"/>
    <col min="15396" max="15396" width="8.42578125" style="1" customWidth="1"/>
    <col min="15397" max="15397" width="8.140625" style="1" customWidth="1"/>
    <col min="15398" max="15607" width="11.42578125" style="1"/>
    <col min="15608" max="15608" width="2.42578125" style="1" customWidth="1"/>
    <col min="15609" max="15609" width="4.42578125" style="1" customWidth="1"/>
    <col min="15610" max="15627" width="7.140625" style="1" customWidth="1"/>
    <col min="15628" max="15628" width="13.42578125" style="1" customWidth="1"/>
    <col min="15629" max="15629" width="7.42578125" style="1" customWidth="1"/>
    <col min="15630" max="15638" width="11.42578125" style="1"/>
    <col min="15639" max="15639" width="3.140625" style="1" customWidth="1"/>
    <col min="15640" max="15648" width="11.42578125" style="1"/>
    <col min="15649" max="15649" width="2.42578125" style="1" customWidth="1"/>
    <col min="15650" max="15650" width="6.42578125" style="1" customWidth="1"/>
    <col min="15651" max="15651" width="7" style="1" customWidth="1"/>
    <col min="15652" max="15652" width="8.42578125" style="1" customWidth="1"/>
    <col min="15653" max="15653" width="8.140625" style="1" customWidth="1"/>
    <col min="15654" max="15863" width="11.42578125" style="1"/>
    <col min="15864" max="15864" width="2.42578125" style="1" customWidth="1"/>
    <col min="15865" max="15865" width="4.42578125" style="1" customWidth="1"/>
    <col min="15866" max="15883" width="7.140625" style="1" customWidth="1"/>
    <col min="15884" max="15884" width="13.42578125" style="1" customWidth="1"/>
    <col min="15885" max="15885" width="7.42578125" style="1" customWidth="1"/>
    <col min="15886" max="15894" width="11.42578125" style="1"/>
    <col min="15895" max="15895" width="3.140625" style="1" customWidth="1"/>
    <col min="15896" max="15904" width="11.42578125" style="1"/>
    <col min="15905" max="15905" width="2.42578125" style="1" customWidth="1"/>
    <col min="15906" max="15906" width="6.42578125" style="1" customWidth="1"/>
    <col min="15907" max="15907" width="7" style="1" customWidth="1"/>
    <col min="15908" max="15908" width="8.42578125" style="1" customWidth="1"/>
    <col min="15909" max="15909" width="8.140625" style="1" customWidth="1"/>
    <col min="15910" max="16119" width="11.42578125" style="1"/>
    <col min="16120" max="16120" width="2.42578125" style="1" customWidth="1"/>
    <col min="16121" max="16121" width="4.42578125" style="1" customWidth="1"/>
    <col min="16122" max="16139" width="7.140625" style="1" customWidth="1"/>
    <col min="16140" max="16140" width="13.42578125" style="1" customWidth="1"/>
    <col min="16141" max="16141" width="7.42578125" style="1" customWidth="1"/>
    <col min="16142" max="16150" width="11.42578125" style="1"/>
    <col min="16151" max="16151" width="3.140625" style="1" customWidth="1"/>
    <col min="16152" max="16160" width="11.42578125" style="1"/>
    <col min="16161" max="16161" width="2.42578125" style="1" customWidth="1"/>
    <col min="16162" max="16162" width="6.42578125" style="1" customWidth="1"/>
    <col min="16163" max="16163" width="7" style="1" customWidth="1"/>
    <col min="16164" max="16164" width="8.42578125" style="1" customWidth="1"/>
    <col min="16165" max="16165" width="8.140625" style="1" customWidth="1"/>
    <col min="16166" max="16384" width="11.42578125" style="1"/>
  </cols>
  <sheetData>
    <row r="1" spans="1:49" s="11" customFormat="1" ht="1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5"/>
      <c r="V1" s="7" t="s">
        <v>1</v>
      </c>
      <c r="W1" s="8" t="s">
        <v>2</v>
      </c>
      <c r="X1" s="9"/>
      <c r="Y1" s="9"/>
      <c r="Z1" s="9"/>
      <c r="AA1" s="9"/>
      <c r="AB1" s="9"/>
      <c r="AC1" s="9"/>
      <c r="AD1" s="9"/>
      <c r="AE1" s="9"/>
      <c r="AF1" s="9"/>
      <c r="AG1" s="10"/>
      <c r="AQ1" s="12"/>
      <c r="AR1" s="146" t="s">
        <v>3</v>
      </c>
      <c r="AS1" s="147" t="s">
        <v>4</v>
      </c>
      <c r="AT1" s="106"/>
      <c r="AU1" s="103"/>
      <c r="AV1" s="148" t="s">
        <v>100</v>
      </c>
      <c r="AW1" s="138" t="s">
        <v>101</v>
      </c>
    </row>
    <row r="2" spans="1:49" s="11" customFormat="1" ht="15" customHeight="1" x14ac:dyDescent="0.25">
      <c r="A2" s="13"/>
      <c r="B2" s="14"/>
      <c r="C2" s="15"/>
      <c r="D2" s="139" t="s">
        <v>140</v>
      </c>
      <c r="E2" s="139"/>
      <c r="F2" s="139"/>
      <c r="G2" s="139"/>
      <c r="H2" s="16"/>
      <c r="I2" s="140">
        <v>46254</v>
      </c>
      <c r="J2" s="140"/>
      <c r="K2" s="140"/>
      <c r="L2" s="17"/>
      <c r="M2" s="18"/>
      <c r="N2" s="18"/>
      <c r="O2" s="18"/>
      <c r="P2" s="18"/>
      <c r="Q2" s="17"/>
      <c r="R2" s="17"/>
      <c r="S2" s="17"/>
      <c r="T2" s="17"/>
      <c r="U2" s="116"/>
      <c r="V2" s="19">
        <f>I2</f>
        <v>46254</v>
      </c>
      <c r="W2" s="20" t="s">
        <v>6</v>
      </c>
      <c r="X2" s="9"/>
      <c r="Y2" s="9"/>
      <c r="Z2" s="9"/>
      <c r="AA2" s="9"/>
      <c r="AB2" s="9"/>
      <c r="AC2" s="9"/>
      <c r="AD2" s="9"/>
      <c r="AE2" s="9"/>
      <c r="AF2" s="9"/>
      <c r="AG2" s="21" t="s">
        <v>7</v>
      </c>
      <c r="AH2" s="22"/>
      <c r="AI2" s="22"/>
      <c r="AJ2" s="22"/>
      <c r="AK2" s="22"/>
      <c r="AL2" s="22"/>
      <c r="AM2" s="22"/>
      <c r="AN2" s="22"/>
      <c r="AO2" s="22"/>
      <c r="AP2" s="22"/>
      <c r="AQ2" s="23" t="s">
        <v>8</v>
      </c>
      <c r="AR2" s="146"/>
      <c r="AS2" s="147"/>
      <c r="AT2" s="107" t="s">
        <v>102</v>
      </c>
      <c r="AU2" s="104" t="s">
        <v>102</v>
      </c>
      <c r="AV2" s="148"/>
      <c r="AW2" s="138"/>
    </row>
    <row r="3" spans="1:49" ht="6" customHeight="1" x14ac:dyDescent="0.25">
      <c r="C3" s="24"/>
      <c r="D3" s="4"/>
      <c r="E3" s="4"/>
      <c r="F3" s="4"/>
      <c r="G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17"/>
      <c r="V3" s="141">
        <f>COUNTIF($C$6:$T$50,"Ausfall")</f>
        <v>2</v>
      </c>
      <c r="W3" s="138" t="s">
        <v>9</v>
      </c>
      <c r="AG3" s="25"/>
      <c r="AQ3" s="26"/>
      <c r="AR3" s="146"/>
      <c r="AS3" s="147"/>
      <c r="AT3" s="142" t="s">
        <v>10</v>
      </c>
      <c r="AU3" s="149" t="s">
        <v>11</v>
      </c>
      <c r="AV3" s="148"/>
      <c r="AW3" s="138"/>
    </row>
    <row r="4" spans="1:49" ht="12.75" customHeight="1" x14ac:dyDescent="0.2">
      <c r="A4" s="150" t="s">
        <v>12</v>
      </c>
      <c r="B4" s="150"/>
      <c r="C4" s="112" t="s">
        <v>13</v>
      </c>
      <c r="D4" s="112" t="s">
        <v>14</v>
      </c>
      <c r="E4" s="112" t="s">
        <v>15</v>
      </c>
      <c r="F4" s="112" t="s">
        <v>106</v>
      </c>
      <c r="G4" s="112" t="s">
        <v>16</v>
      </c>
      <c r="H4" s="112" t="s">
        <v>17</v>
      </c>
      <c r="I4" s="112" t="s">
        <v>18</v>
      </c>
      <c r="J4" s="112" t="s">
        <v>19</v>
      </c>
      <c r="K4" s="112" t="s">
        <v>20</v>
      </c>
      <c r="L4" s="112" t="s">
        <v>21</v>
      </c>
      <c r="M4" s="112" t="s">
        <v>22</v>
      </c>
      <c r="N4" s="112" t="s">
        <v>23</v>
      </c>
      <c r="O4" s="112" t="s">
        <v>24</v>
      </c>
      <c r="P4" s="112" t="s">
        <v>25</v>
      </c>
      <c r="Q4" s="112" t="s">
        <v>26</v>
      </c>
      <c r="R4" s="112" t="s">
        <v>27</v>
      </c>
      <c r="S4" s="112" t="s">
        <v>28</v>
      </c>
      <c r="T4" s="112" t="s">
        <v>29</v>
      </c>
      <c r="U4" s="112" t="s">
        <v>30</v>
      </c>
      <c r="V4" s="141">
        <f>COUNTIF($C$6:$T$50,"Ausfall")</f>
        <v>2</v>
      </c>
      <c r="W4" s="138"/>
      <c r="X4" s="5"/>
      <c r="Y4" s="5"/>
      <c r="Z4" s="5"/>
      <c r="AA4" s="5"/>
      <c r="AB4" s="5"/>
      <c r="AC4" s="5"/>
      <c r="AD4" s="5"/>
      <c r="AE4" s="5"/>
      <c r="AF4" s="5"/>
      <c r="AG4" s="21"/>
      <c r="AQ4" s="27"/>
      <c r="AR4" s="146"/>
      <c r="AS4" s="147"/>
      <c r="AT4" s="142"/>
      <c r="AU4" s="149"/>
      <c r="AV4" s="148"/>
      <c r="AW4" s="138"/>
    </row>
    <row r="5" spans="1:49" ht="12.75" customHeight="1" thickBot="1" x14ac:dyDescent="0.25">
      <c r="A5" s="151" t="s">
        <v>31</v>
      </c>
      <c r="B5" s="151"/>
      <c r="C5" s="111" t="s">
        <v>96</v>
      </c>
      <c r="D5" s="111" t="s">
        <v>93</v>
      </c>
      <c r="E5" s="111" t="s">
        <v>85</v>
      </c>
      <c r="F5" s="111" t="s">
        <v>92</v>
      </c>
      <c r="G5" s="111" t="s">
        <v>97</v>
      </c>
      <c r="H5" s="111" t="s">
        <v>81</v>
      </c>
      <c r="I5" s="111" t="s">
        <v>71</v>
      </c>
      <c r="J5" s="111" t="s">
        <v>94</v>
      </c>
      <c r="K5" s="111" t="s">
        <v>95</v>
      </c>
      <c r="L5" s="111" t="s">
        <v>91</v>
      </c>
      <c r="M5" s="111" t="s">
        <v>119</v>
      </c>
      <c r="N5" s="111" t="s">
        <v>73</v>
      </c>
      <c r="O5" s="111" t="s">
        <v>118</v>
      </c>
      <c r="P5" s="111" t="s">
        <v>78</v>
      </c>
      <c r="Q5" s="111" t="s">
        <v>90</v>
      </c>
      <c r="R5" s="111" t="s">
        <v>79</v>
      </c>
      <c r="S5" s="111" t="s">
        <v>73</v>
      </c>
      <c r="T5" s="111" t="s">
        <v>86</v>
      </c>
      <c r="U5" s="111" t="s">
        <v>103</v>
      </c>
      <c r="V5" s="141">
        <f>COUNTIF($C$6:$T$50,"Ausfall")</f>
        <v>2</v>
      </c>
      <c r="W5" s="115" t="s">
        <v>32</v>
      </c>
      <c r="X5" s="5"/>
      <c r="Y5" s="5"/>
      <c r="Z5" s="5"/>
      <c r="AA5" s="5"/>
      <c r="AB5" s="5"/>
      <c r="AC5" s="5"/>
      <c r="AD5" s="5"/>
      <c r="AE5" s="5"/>
      <c r="AF5" s="5"/>
      <c r="AG5" s="27"/>
      <c r="AQ5" s="21"/>
      <c r="AR5" s="146"/>
      <c r="AS5" s="147"/>
      <c r="AT5" s="108"/>
      <c r="AU5" s="101"/>
      <c r="AV5" s="148"/>
      <c r="AW5" s="138"/>
    </row>
    <row r="6" spans="1:49" s="2" customFormat="1" ht="10.5" customHeight="1" thickTop="1" x14ac:dyDescent="0.2">
      <c r="A6" s="152">
        <v>1</v>
      </c>
      <c r="B6" s="28"/>
      <c r="C6" s="120" t="s">
        <v>49</v>
      </c>
      <c r="D6" s="120" t="s">
        <v>72</v>
      </c>
      <c r="E6" s="120" t="s">
        <v>60</v>
      </c>
      <c r="F6" s="120" t="s">
        <v>107</v>
      </c>
      <c r="G6" s="29"/>
      <c r="H6" s="29"/>
      <c r="I6" s="29"/>
      <c r="J6" s="29"/>
      <c r="K6" s="128" t="s">
        <v>129</v>
      </c>
      <c r="L6" s="29"/>
      <c r="M6" s="29"/>
      <c r="N6" s="29"/>
      <c r="O6" s="29"/>
      <c r="P6" s="29"/>
      <c r="Q6" s="29"/>
      <c r="R6" s="29"/>
      <c r="S6" s="29"/>
      <c r="T6" s="29" t="s">
        <v>174</v>
      </c>
      <c r="U6" s="91"/>
      <c r="V6" s="30" t="s">
        <v>33</v>
      </c>
      <c r="W6" s="31"/>
      <c r="X6" s="32">
        <f t="shared" ref="X6:X42" si="0">COUNTIF($C$6:$U$7,V6)</f>
        <v>0</v>
      </c>
      <c r="Y6" s="32">
        <f t="shared" ref="Y6:Y42" si="1">COUNTIF($C$11:$U$12,V6)</f>
        <v>0</v>
      </c>
      <c r="Z6" s="32">
        <f t="shared" ref="Z6:Z42" si="2">COUNTIF($C$16:$U$17,V6)</f>
        <v>0</v>
      </c>
      <c r="AA6" s="32">
        <f t="shared" ref="AA6:AA42" si="3">COUNTIF($C$21:$U$22,V6)</f>
        <v>0</v>
      </c>
      <c r="AB6" s="32">
        <f t="shared" ref="AB6:AB42" si="4">COUNTIF($C$26:$U$27,V6)</f>
        <v>0</v>
      </c>
      <c r="AC6" s="32">
        <f t="shared" ref="AC6:AC42" si="5">COUNTIF($C$31:$U$32,V6)</f>
        <v>0</v>
      </c>
      <c r="AD6" s="32">
        <f t="shared" ref="AD6:AD42" si="6">COUNTIF($C$36:$U$37,V6)</f>
        <v>0</v>
      </c>
      <c r="AE6" s="32">
        <f t="shared" ref="AE6:AE42" si="7">COUNTIF($C$41:$U$42,V6)</f>
        <v>0</v>
      </c>
      <c r="AF6" s="32">
        <f t="shared" ref="AF6:AF42" si="8">COUNTIF($C$46:$U$47,V6)</f>
        <v>0</v>
      </c>
      <c r="AG6" s="33">
        <f t="shared" ref="AG6:AG34" si="9">SUM(X6:AF6)</f>
        <v>0</v>
      </c>
      <c r="AH6" s="32">
        <f t="shared" ref="AH6:AH42" si="10">COUNTIF($C$9:$U$10,V6)</f>
        <v>0</v>
      </c>
      <c r="AI6" s="32">
        <f t="shared" ref="AI6:AI42" si="11">COUNTIF($C$14:$U$15,V6)</f>
        <v>0</v>
      </c>
      <c r="AJ6" s="32">
        <f t="shared" ref="AJ6:AJ42" si="12">COUNTIF($C$19:$U$20,V6)</f>
        <v>0</v>
      </c>
      <c r="AK6" s="32">
        <f t="shared" ref="AK6:AK42" si="13">COUNTIF($C$24:$U$25,V6)</f>
        <v>0</v>
      </c>
      <c r="AL6" s="32">
        <f t="shared" ref="AL6:AL42" si="14">COUNTIF($C$29:$U$30,V6)</f>
        <v>0</v>
      </c>
      <c r="AM6" s="32">
        <f t="shared" ref="AM6:AM42" si="15">COUNTIF($C$34:$U$35,V6)</f>
        <v>0</v>
      </c>
      <c r="AN6" s="32">
        <f t="shared" ref="AN6:AN42" si="16">COUNTIF($C$39:$U$40,V6)</f>
        <v>0</v>
      </c>
      <c r="AO6" s="32">
        <f t="shared" ref="AO6:AO42" si="17">COUNTIF($C$44:$U$45,V6)</f>
        <v>0</v>
      </c>
      <c r="AP6" s="32">
        <f t="shared" ref="AP6:AP42" si="18">COUNTIF($C$49:$U$50,V6)</f>
        <v>0</v>
      </c>
      <c r="AQ6" s="33">
        <f t="shared" ref="AQ6:AQ42" si="19">SUM(AH6:AP6)</f>
        <v>0</v>
      </c>
      <c r="AR6" s="109" t="str">
        <f t="shared" ref="AR6:AR42" si="20">IF((W6+AG6-AQ6)=0,"",(W6+AG6-AQ6))</f>
        <v/>
      </c>
      <c r="AS6" s="113"/>
      <c r="AT6" s="134" t="s">
        <v>35</v>
      </c>
      <c r="AU6" s="114" t="str">
        <f>IF(SUM(AR6:AT6)=0,"0,00 ",SUM(AR6:AT6))</f>
        <v xml:space="preserve">0,00 </v>
      </c>
      <c r="AV6" s="135">
        <v>2</v>
      </c>
      <c r="AW6" s="136">
        <v>2</v>
      </c>
    </row>
    <row r="7" spans="1:49" s="2" customFormat="1" ht="10.5" customHeight="1" x14ac:dyDescent="0.2">
      <c r="A7" s="152"/>
      <c r="B7" s="34">
        <v>0.3125</v>
      </c>
      <c r="C7" s="121" t="s">
        <v>169</v>
      </c>
      <c r="D7" s="121" t="s">
        <v>169</v>
      </c>
      <c r="E7" s="121" t="s">
        <v>169</v>
      </c>
      <c r="F7" s="121" t="s">
        <v>169</v>
      </c>
      <c r="G7" s="35"/>
      <c r="H7" s="35"/>
      <c r="I7" s="35"/>
      <c r="J7" s="35"/>
      <c r="K7" s="129"/>
      <c r="L7" s="36"/>
      <c r="M7" s="35"/>
      <c r="N7" s="35"/>
      <c r="O7" s="35"/>
      <c r="P7" s="35"/>
      <c r="Q7" s="35"/>
      <c r="R7" s="35"/>
      <c r="S7" s="35"/>
      <c r="T7" s="35" t="s">
        <v>175</v>
      </c>
      <c r="U7" s="35"/>
      <c r="V7" s="30" t="s">
        <v>107</v>
      </c>
      <c r="W7" s="31"/>
      <c r="X7" s="32">
        <f t="shared" si="0"/>
        <v>1</v>
      </c>
      <c r="Y7" s="32">
        <f t="shared" si="1"/>
        <v>1</v>
      </c>
      <c r="Z7" s="32">
        <f t="shared" si="2"/>
        <v>1</v>
      </c>
      <c r="AA7" s="32">
        <f t="shared" si="3"/>
        <v>1</v>
      </c>
      <c r="AB7" s="32">
        <f t="shared" si="4"/>
        <v>0</v>
      </c>
      <c r="AC7" s="32">
        <f t="shared" si="5"/>
        <v>0</v>
      </c>
      <c r="AD7" s="32">
        <f t="shared" si="6"/>
        <v>0</v>
      </c>
      <c r="AE7" s="32">
        <f t="shared" si="7"/>
        <v>0</v>
      </c>
      <c r="AF7" s="32">
        <f t="shared" si="8"/>
        <v>0</v>
      </c>
      <c r="AG7" s="33">
        <f t="shared" si="9"/>
        <v>4</v>
      </c>
      <c r="AH7" s="32">
        <f t="shared" si="10"/>
        <v>0</v>
      </c>
      <c r="AI7" s="32">
        <f t="shared" si="11"/>
        <v>0</v>
      </c>
      <c r="AJ7" s="32">
        <f t="shared" si="12"/>
        <v>0</v>
      </c>
      <c r="AK7" s="32">
        <f t="shared" si="13"/>
        <v>1</v>
      </c>
      <c r="AL7" s="32">
        <f t="shared" si="14"/>
        <v>0</v>
      </c>
      <c r="AM7" s="32">
        <f t="shared" si="15"/>
        <v>0</v>
      </c>
      <c r="AN7" s="32">
        <f t="shared" si="16"/>
        <v>0</v>
      </c>
      <c r="AO7" s="32">
        <f t="shared" si="17"/>
        <v>0</v>
      </c>
      <c r="AP7" s="32">
        <f t="shared" si="18"/>
        <v>0</v>
      </c>
      <c r="AQ7" s="33">
        <f t="shared" si="19"/>
        <v>1</v>
      </c>
      <c r="AR7" s="109">
        <f t="shared" si="20"/>
        <v>3</v>
      </c>
      <c r="AS7" s="113"/>
      <c r="AT7" s="134" t="s">
        <v>35</v>
      </c>
      <c r="AU7" s="114">
        <f t="shared" ref="AU7:AU30" si="21">IF(SUM(AR7:AT7)=0,"0,00 ",SUM(AR7:AT7))</f>
        <v>3</v>
      </c>
      <c r="AV7" s="135">
        <v>25</v>
      </c>
      <c r="AW7" s="136">
        <v>25</v>
      </c>
    </row>
    <row r="8" spans="1:49" s="39" customFormat="1" ht="10.5" customHeight="1" x14ac:dyDescent="0.2">
      <c r="A8" s="152"/>
      <c r="B8" s="34" t="s">
        <v>36</v>
      </c>
      <c r="C8" s="122"/>
      <c r="D8" s="122"/>
      <c r="E8" s="122"/>
      <c r="F8" s="122"/>
      <c r="G8" s="37"/>
      <c r="H8" s="37"/>
      <c r="I8" s="37"/>
      <c r="J8" s="37"/>
      <c r="K8" s="130"/>
      <c r="L8" s="37"/>
      <c r="M8" s="37"/>
      <c r="N8" s="37"/>
      <c r="O8" s="37"/>
      <c r="P8" s="37"/>
      <c r="Q8" s="37"/>
      <c r="R8" s="37"/>
      <c r="S8" s="37"/>
      <c r="T8" s="37"/>
      <c r="U8" s="37"/>
      <c r="V8" s="30" t="s">
        <v>34</v>
      </c>
      <c r="W8" s="31"/>
      <c r="X8" s="32">
        <f t="shared" si="0"/>
        <v>0</v>
      </c>
      <c r="Y8" s="32">
        <f t="shared" si="1"/>
        <v>0</v>
      </c>
      <c r="Z8" s="32">
        <f t="shared" si="2"/>
        <v>0</v>
      </c>
      <c r="AA8" s="32">
        <f t="shared" si="3"/>
        <v>0</v>
      </c>
      <c r="AB8" s="32">
        <f t="shared" si="4"/>
        <v>0</v>
      </c>
      <c r="AC8" s="32">
        <f t="shared" si="5"/>
        <v>0</v>
      </c>
      <c r="AD8" s="32">
        <f t="shared" si="6"/>
        <v>0</v>
      </c>
      <c r="AE8" s="32">
        <f t="shared" si="7"/>
        <v>0</v>
      </c>
      <c r="AF8" s="32">
        <f t="shared" si="8"/>
        <v>0</v>
      </c>
      <c r="AG8" s="33">
        <f t="shared" si="9"/>
        <v>0</v>
      </c>
      <c r="AH8" s="32">
        <f t="shared" si="10"/>
        <v>0</v>
      </c>
      <c r="AI8" s="32">
        <f t="shared" si="11"/>
        <v>0</v>
      </c>
      <c r="AJ8" s="32">
        <f t="shared" si="12"/>
        <v>1</v>
      </c>
      <c r="AK8" s="32">
        <f t="shared" si="13"/>
        <v>0</v>
      </c>
      <c r="AL8" s="32">
        <f t="shared" si="14"/>
        <v>0</v>
      </c>
      <c r="AM8" s="32">
        <f t="shared" si="15"/>
        <v>0</v>
      </c>
      <c r="AN8" s="32">
        <f t="shared" si="16"/>
        <v>0</v>
      </c>
      <c r="AO8" s="32">
        <f t="shared" si="17"/>
        <v>0</v>
      </c>
      <c r="AP8" s="32">
        <f t="shared" si="18"/>
        <v>0</v>
      </c>
      <c r="AQ8" s="33">
        <f t="shared" si="19"/>
        <v>1</v>
      </c>
      <c r="AR8" s="109">
        <f t="shared" si="20"/>
        <v>-1</v>
      </c>
      <c r="AS8" s="113"/>
      <c r="AT8" s="134">
        <v>1</v>
      </c>
      <c r="AU8" s="114" t="str">
        <f t="shared" si="21"/>
        <v xml:space="preserve">0,00 </v>
      </c>
      <c r="AV8" s="135">
        <v>28</v>
      </c>
      <c r="AW8" s="136">
        <v>28</v>
      </c>
    </row>
    <row r="9" spans="1:49" s="2" customFormat="1" ht="10.5" customHeight="1" x14ac:dyDescent="0.2">
      <c r="A9" s="152"/>
      <c r="B9" s="34">
        <v>0.34375</v>
      </c>
      <c r="C9" s="122" t="s">
        <v>124</v>
      </c>
      <c r="D9" s="122"/>
      <c r="E9" s="122" t="s">
        <v>124</v>
      </c>
      <c r="F9" s="122"/>
      <c r="G9" s="37"/>
      <c r="H9" s="37"/>
      <c r="I9" s="37"/>
      <c r="J9" s="37"/>
      <c r="K9" s="130" t="s">
        <v>124</v>
      </c>
      <c r="L9" s="37"/>
      <c r="M9" s="37"/>
      <c r="N9" s="37"/>
      <c r="O9" s="37"/>
      <c r="P9" s="37"/>
      <c r="Q9" s="37"/>
      <c r="R9" s="37"/>
      <c r="S9" s="37"/>
      <c r="T9" s="37" t="s">
        <v>124</v>
      </c>
      <c r="U9" s="37"/>
      <c r="V9" s="38" t="s">
        <v>37</v>
      </c>
      <c r="W9" s="31"/>
      <c r="X9" s="32">
        <f t="shared" si="0"/>
        <v>0</v>
      </c>
      <c r="Y9" s="32">
        <f t="shared" si="1"/>
        <v>0</v>
      </c>
      <c r="Z9" s="32">
        <f t="shared" si="2"/>
        <v>0</v>
      </c>
      <c r="AA9" s="32">
        <f t="shared" si="3"/>
        <v>0</v>
      </c>
      <c r="AB9" s="32">
        <f t="shared" si="4"/>
        <v>0</v>
      </c>
      <c r="AC9" s="32">
        <f t="shared" si="5"/>
        <v>0</v>
      </c>
      <c r="AD9" s="32">
        <f t="shared" si="6"/>
        <v>0</v>
      </c>
      <c r="AE9" s="32">
        <f t="shared" si="7"/>
        <v>0</v>
      </c>
      <c r="AF9" s="32">
        <f t="shared" si="8"/>
        <v>0</v>
      </c>
      <c r="AG9" s="33">
        <f t="shared" si="9"/>
        <v>0</v>
      </c>
      <c r="AH9" s="32">
        <f t="shared" si="10"/>
        <v>0</v>
      </c>
      <c r="AI9" s="32">
        <f t="shared" si="11"/>
        <v>0</v>
      </c>
      <c r="AJ9" s="32">
        <f t="shared" si="12"/>
        <v>0</v>
      </c>
      <c r="AK9" s="32">
        <f t="shared" si="13"/>
        <v>0</v>
      </c>
      <c r="AL9" s="32">
        <f t="shared" si="14"/>
        <v>0</v>
      </c>
      <c r="AM9" s="32">
        <f t="shared" si="15"/>
        <v>0</v>
      </c>
      <c r="AN9" s="32">
        <f t="shared" si="16"/>
        <v>0</v>
      </c>
      <c r="AO9" s="32">
        <f t="shared" si="17"/>
        <v>0</v>
      </c>
      <c r="AP9" s="32">
        <f t="shared" si="18"/>
        <v>0</v>
      </c>
      <c r="AQ9" s="33">
        <f t="shared" si="19"/>
        <v>0</v>
      </c>
      <c r="AR9" s="109" t="str">
        <f t="shared" si="20"/>
        <v/>
      </c>
      <c r="AS9" s="113"/>
      <c r="AT9" s="134" t="s">
        <v>35</v>
      </c>
      <c r="AU9" s="114" t="str">
        <f t="shared" si="21"/>
        <v xml:space="preserve">0,00 </v>
      </c>
      <c r="AV9" s="135">
        <v>0</v>
      </c>
      <c r="AW9" s="136">
        <v>0</v>
      </c>
    </row>
    <row r="10" spans="1:49" s="2" customFormat="1" ht="10.5" customHeight="1" x14ac:dyDescent="0.2">
      <c r="A10" s="152"/>
      <c r="B10" s="41"/>
      <c r="C10" s="123" t="s">
        <v>170</v>
      </c>
      <c r="D10" s="123"/>
      <c r="E10" s="123" t="s">
        <v>138</v>
      </c>
      <c r="F10" s="123"/>
      <c r="G10" s="42"/>
      <c r="H10" s="42"/>
      <c r="I10" s="42"/>
      <c r="J10" s="42"/>
      <c r="K10" s="131" t="s">
        <v>60</v>
      </c>
      <c r="L10" s="43"/>
      <c r="M10" s="42"/>
      <c r="N10" s="42"/>
      <c r="O10" s="42"/>
      <c r="P10" s="42"/>
      <c r="Q10" s="42"/>
      <c r="R10" s="42"/>
      <c r="S10" s="42"/>
      <c r="T10" s="42" t="s">
        <v>74</v>
      </c>
      <c r="U10" s="42"/>
      <c r="V10" s="40" t="s">
        <v>105</v>
      </c>
      <c r="W10" s="31"/>
      <c r="X10" s="32">
        <f t="shared" si="0"/>
        <v>0</v>
      </c>
      <c r="Y10" s="32">
        <f t="shared" si="1"/>
        <v>0</v>
      </c>
      <c r="Z10" s="32">
        <f t="shared" si="2"/>
        <v>0</v>
      </c>
      <c r="AA10" s="32">
        <f t="shared" si="3"/>
        <v>0</v>
      </c>
      <c r="AB10" s="32">
        <f t="shared" si="4"/>
        <v>0</v>
      </c>
      <c r="AC10" s="32">
        <f t="shared" si="5"/>
        <v>0</v>
      </c>
      <c r="AD10" s="32">
        <f t="shared" si="6"/>
        <v>0</v>
      </c>
      <c r="AE10" s="32">
        <f t="shared" si="7"/>
        <v>0</v>
      </c>
      <c r="AF10" s="32">
        <f t="shared" si="8"/>
        <v>0</v>
      </c>
      <c r="AG10" s="33">
        <f t="shared" si="9"/>
        <v>0</v>
      </c>
      <c r="AH10" s="32">
        <f t="shared" si="10"/>
        <v>0</v>
      </c>
      <c r="AI10" s="32">
        <f t="shared" si="11"/>
        <v>0</v>
      </c>
      <c r="AJ10" s="32">
        <f t="shared" si="12"/>
        <v>0</v>
      </c>
      <c r="AK10" s="32">
        <f t="shared" si="13"/>
        <v>0</v>
      </c>
      <c r="AL10" s="32">
        <f t="shared" si="14"/>
        <v>0</v>
      </c>
      <c r="AM10" s="32">
        <f t="shared" si="15"/>
        <v>0</v>
      </c>
      <c r="AN10" s="32">
        <f t="shared" si="16"/>
        <v>0</v>
      </c>
      <c r="AO10" s="32">
        <f t="shared" si="17"/>
        <v>0</v>
      </c>
      <c r="AP10" s="32">
        <f t="shared" si="18"/>
        <v>0</v>
      </c>
      <c r="AQ10" s="33">
        <f t="shared" si="19"/>
        <v>0</v>
      </c>
      <c r="AR10" s="109" t="str">
        <f t="shared" si="20"/>
        <v/>
      </c>
      <c r="AS10" s="113"/>
      <c r="AT10" s="134" t="s">
        <v>35</v>
      </c>
      <c r="AU10" s="114" t="str">
        <f t="shared" si="21"/>
        <v xml:space="preserve">0,00 </v>
      </c>
      <c r="AV10" s="135">
        <v>16</v>
      </c>
      <c r="AW10" s="136">
        <v>16</v>
      </c>
    </row>
    <row r="11" spans="1:49" s="2" customFormat="1" ht="10.5" customHeight="1" x14ac:dyDescent="0.2">
      <c r="A11" s="152">
        <v>2</v>
      </c>
      <c r="B11" s="45"/>
      <c r="C11" s="120" t="s">
        <v>49</v>
      </c>
      <c r="D11" s="120" t="s">
        <v>38</v>
      </c>
      <c r="E11" s="120" t="s">
        <v>88</v>
      </c>
      <c r="F11" s="120" t="s">
        <v>107</v>
      </c>
      <c r="G11" s="29"/>
      <c r="H11" s="29"/>
      <c r="I11" s="29"/>
      <c r="J11" s="29" t="s">
        <v>41</v>
      </c>
      <c r="K11" s="29" t="s">
        <v>61</v>
      </c>
      <c r="L11" s="29"/>
      <c r="M11" s="29" t="s">
        <v>48</v>
      </c>
      <c r="N11" s="29"/>
      <c r="O11" s="29"/>
      <c r="P11" s="29"/>
      <c r="Q11" s="29" t="s">
        <v>104</v>
      </c>
      <c r="R11" s="29"/>
      <c r="S11" s="29" t="s">
        <v>174</v>
      </c>
      <c r="T11" s="29"/>
      <c r="U11" s="29"/>
      <c r="V11" s="40" t="s">
        <v>38</v>
      </c>
      <c r="W11" s="31"/>
      <c r="X11" s="32">
        <f t="shared" si="0"/>
        <v>0</v>
      </c>
      <c r="Y11" s="32">
        <f t="shared" si="1"/>
        <v>1</v>
      </c>
      <c r="Z11" s="32">
        <f t="shared" si="2"/>
        <v>1</v>
      </c>
      <c r="AA11" s="32">
        <f t="shared" si="3"/>
        <v>1</v>
      </c>
      <c r="AB11" s="32">
        <f t="shared" si="4"/>
        <v>1</v>
      </c>
      <c r="AC11" s="32">
        <f t="shared" si="5"/>
        <v>0</v>
      </c>
      <c r="AD11" s="32">
        <f t="shared" si="6"/>
        <v>0</v>
      </c>
      <c r="AE11" s="32">
        <f t="shared" si="7"/>
        <v>0</v>
      </c>
      <c r="AF11" s="32">
        <f t="shared" si="8"/>
        <v>0</v>
      </c>
      <c r="AG11" s="33">
        <f t="shared" si="9"/>
        <v>4</v>
      </c>
      <c r="AH11" s="32">
        <f t="shared" si="10"/>
        <v>0</v>
      </c>
      <c r="AI11" s="32">
        <f t="shared" si="11"/>
        <v>1</v>
      </c>
      <c r="AJ11" s="32">
        <f t="shared" si="12"/>
        <v>1</v>
      </c>
      <c r="AK11" s="32">
        <f t="shared" si="13"/>
        <v>0</v>
      </c>
      <c r="AL11" s="32">
        <f t="shared" si="14"/>
        <v>1</v>
      </c>
      <c r="AM11" s="32">
        <f t="shared" si="15"/>
        <v>0</v>
      </c>
      <c r="AN11" s="32">
        <f t="shared" si="16"/>
        <v>0</v>
      </c>
      <c r="AO11" s="32">
        <f t="shared" si="17"/>
        <v>0</v>
      </c>
      <c r="AP11" s="32">
        <f t="shared" si="18"/>
        <v>0</v>
      </c>
      <c r="AQ11" s="33">
        <f t="shared" si="19"/>
        <v>3</v>
      </c>
      <c r="AR11" s="109">
        <f t="shared" si="20"/>
        <v>1</v>
      </c>
      <c r="AS11" s="113"/>
      <c r="AT11" s="134">
        <v>-6.3</v>
      </c>
      <c r="AU11" s="114">
        <f t="shared" si="21"/>
        <v>-5.3</v>
      </c>
      <c r="AV11" s="135">
        <v>26</v>
      </c>
      <c r="AW11" s="136">
        <v>26</v>
      </c>
    </row>
    <row r="12" spans="1:49" s="2" customFormat="1" ht="10.5" customHeight="1" x14ac:dyDescent="0.2">
      <c r="A12" s="152"/>
      <c r="B12" s="34">
        <v>0.34722222222222199</v>
      </c>
      <c r="C12" s="121" t="s">
        <v>169</v>
      </c>
      <c r="D12" s="121" t="s">
        <v>169</v>
      </c>
      <c r="E12" s="121" t="s">
        <v>169</v>
      </c>
      <c r="F12" s="121" t="s">
        <v>169</v>
      </c>
      <c r="G12" s="35"/>
      <c r="H12" s="35"/>
      <c r="I12" s="35"/>
      <c r="J12" s="35" t="s">
        <v>135</v>
      </c>
      <c r="K12" s="35" t="s">
        <v>177</v>
      </c>
      <c r="L12" s="36"/>
      <c r="M12" s="35" t="s">
        <v>155</v>
      </c>
      <c r="N12" s="35"/>
      <c r="O12" s="35"/>
      <c r="P12" s="35"/>
      <c r="Q12" s="35" t="s">
        <v>157</v>
      </c>
      <c r="R12" s="35"/>
      <c r="S12" s="35" t="s">
        <v>175</v>
      </c>
      <c r="T12" s="35"/>
      <c r="U12" s="35"/>
      <c r="V12" s="30" t="s">
        <v>108</v>
      </c>
      <c r="W12" s="44"/>
      <c r="X12" s="32">
        <f t="shared" si="0"/>
        <v>0</v>
      </c>
      <c r="Y12" s="32">
        <f t="shared" si="1"/>
        <v>0</v>
      </c>
      <c r="Z12" s="32">
        <f t="shared" si="2"/>
        <v>0</v>
      </c>
      <c r="AA12" s="32">
        <f t="shared" si="3"/>
        <v>0</v>
      </c>
      <c r="AB12" s="32">
        <f t="shared" si="4"/>
        <v>0</v>
      </c>
      <c r="AC12" s="32">
        <f t="shared" si="5"/>
        <v>0</v>
      </c>
      <c r="AD12" s="32">
        <f t="shared" si="6"/>
        <v>0</v>
      </c>
      <c r="AE12" s="32">
        <f t="shared" si="7"/>
        <v>0</v>
      </c>
      <c r="AF12" s="32">
        <f t="shared" si="8"/>
        <v>0</v>
      </c>
      <c r="AG12" s="33">
        <f t="shared" si="9"/>
        <v>0</v>
      </c>
      <c r="AH12" s="32">
        <f t="shared" si="10"/>
        <v>0</v>
      </c>
      <c r="AI12" s="32">
        <f t="shared" si="11"/>
        <v>0</v>
      </c>
      <c r="AJ12" s="32">
        <f t="shared" si="12"/>
        <v>0</v>
      </c>
      <c r="AK12" s="32">
        <f t="shared" si="13"/>
        <v>0</v>
      </c>
      <c r="AL12" s="32">
        <f t="shared" si="14"/>
        <v>0</v>
      </c>
      <c r="AM12" s="32">
        <f t="shared" si="15"/>
        <v>0</v>
      </c>
      <c r="AN12" s="32">
        <f t="shared" si="16"/>
        <v>0</v>
      </c>
      <c r="AO12" s="32">
        <f t="shared" si="17"/>
        <v>0</v>
      </c>
      <c r="AP12" s="32">
        <f t="shared" si="18"/>
        <v>0</v>
      </c>
      <c r="AQ12" s="33">
        <f t="shared" si="19"/>
        <v>0</v>
      </c>
      <c r="AR12" s="109" t="str">
        <f t="shared" si="20"/>
        <v/>
      </c>
      <c r="AS12" s="113"/>
      <c r="AT12" s="134">
        <v>1</v>
      </c>
      <c r="AU12" s="114">
        <f t="shared" si="21"/>
        <v>1</v>
      </c>
      <c r="AV12" s="135">
        <v>8</v>
      </c>
      <c r="AW12" s="136">
        <v>8</v>
      </c>
    </row>
    <row r="13" spans="1:49" s="39" customFormat="1" ht="10.5" customHeight="1" x14ac:dyDescent="0.2">
      <c r="A13" s="152"/>
      <c r="B13" s="46" t="s">
        <v>36</v>
      </c>
      <c r="C13" s="122"/>
      <c r="D13" s="122"/>
      <c r="E13" s="122"/>
      <c r="F13" s="122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0" t="s">
        <v>39</v>
      </c>
      <c r="W13" s="44">
        <v>0.1</v>
      </c>
      <c r="X13" s="32">
        <f t="shared" si="0"/>
        <v>0</v>
      </c>
      <c r="Y13" s="32">
        <f t="shared" si="1"/>
        <v>0</v>
      </c>
      <c r="Z13" s="32">
        <f t="shared" si="2"/>
        <v>0</v>
      </c>
      <c r="AA13" s="32">
        <f t="shared" si="3"/>
        <v>0</v>
      </c>
      <c r="AB13" s="32">
        <f t="shared" si="4"/>
        <v>0</v>
      </c>
      <c r="AC13" s="32">
        <f t="shared" si="5"/>
        <v>0</v>
      </c>
      <c r="AD13" s="32">
        <f t="shared" si="6"/>
        <v>0</v>
      </c>
      <c r="AE13" s="32">
        <f t="shared" si="7"/>
        <v>0</v>
      </c>
      <c r="AF13" s="32">
        <f t="shared" si="8"/>
        <v>0</v>
      </c>
      <c r="AG13" s="33">
        <f t="shared" si="9"/>
        <v>0</v>
      </c>
      <c r="AH13" s="32">
        <f t="shared" si="10"/>
        <v>0</v>
      </c>
      <c r="AI13" s="32">
        <f t="shared" si="11"/>
        <v>0</v>
      </c>
      <c r="AJ13" s="32">
        <f t="shared" si="12"/>
        <v>0</v>
      </c>
      <c r="AK13" s="32">
        <f t="shared" si="13"/>
        <v>0</v>
      </c>
      <c r="AL13" s="32">
        <f t="shared" si="14"/>
        <v>0</v>
      </c>
      <c r="AM13" s="32">
        <f t="shared" si="15"/>
        <v>0</v>
      </c>
      <c r="AN13" s="32">
        <f t="shared" si="16"/>
        <v>0</v>
      </c>
      <c r="AO13" s="32">
        <f t="shared" si="17"/>
        <v>0</v>
      </c>
      <c r="AP13" s="32">
        <f t="shared" si="18"/>
        <v>0</v>
      </c>
      <c r="AQ13" s="33">
        <f t="shared" si="19"/>
        <v>0</v>
      </c>
      <c r="AR13" s="109">
        <f t="shared" si="20"/>
        <v>0.1</v>
      </c>
      <c r="AS13" s="113"/>
      <c r="AT13" s="134">
        <v>20.600000000000009</v>
      </c>
      <c r="AU13" s="114">
        <f t="shared" si="21"/>
        <v>20.70000000000001</v>
      </c>
      <c r="AV13" s="135">
        <v>25</v>
      </c>
      <c r="AW13" s="136">
        <v>25.5</v>
      </c>
    </row>
    <row r="14" spans="1:49" s="2" customFormat="1" ht="10.5" customHeight="1" x14ac:dyDescent="0.2">
      <c r="A14" s="152"/>
      <c r="B14" s="34">
        <v>0.37847222222222199</v>
      </c>
      <c r="C14" s="122" t="s">
        <v>124</v>
      </c>
      <c r="D14" s="122" t="s">
        <v>124</v>
      </c>
      <c r="E14" s="122"/>
      <c r="F14" s="122"/>
      <c r="G14" s="37"/>
      <c r="H14" s="37"/>
      <c r="I14" s="37"/>
      <c r="J14" s="37" t="s">
        <v>124</v>
      </c>
      <c r="K14" s="37" t="s">
        <v>124</v>
      </c>
      <c r="L14" s="37"/>
      <c r="M14" s="37" t="s">
        <v>124</v>
      </c>
      <c r="N14" s="37"/>
      <c r="O14" s="37"/>
      <c r="P14" s="37"/>
      <c r="Q14" s="37" t="s">
        <v>124</v>
      </c>
      <c r="R14" s="37"/>
      <c r="S14" s="37" t="s">
        <v>124</v>
      </c>
      <c r="T14" s="37"/>
      <c r="U14" s="37"/>
      <c r="V14" s="30" t="s">
        <v>40</v>
      </c>
      <c r="W14" s="31"/>
      <c r="X14" s="32">
        <f t="shared" si="0"/>
        <v>0</v>
      </c>
      <c r="Y14" s="32">
        <f t="shared" si="1"/>
        <v>0</v>
      </c>
      <c r="Z14" s="32">
        <f t="shared" si="2"/>
        <v>0</v>
      </c>
      <c r="AA14" s="32">
        <f t="shared" si="3"/>
        <v>0</v>
      </c>
      <c r="AB14" s="32">
        <f t="shared" si="4"/>
        <v>0</v>
      </c>
      <c r="AC14" s="32">
        <f t="shared" si="5"/>
        <v>0</v>
      </c>
      <c r="AD14" s="32">
        <f t="shared" si="6"/>
        <v>0</v>
      </c>
      <c r="AE14" s="32">
        <f t="shared" si="7"/>
        <v>0</v>
      </c>
      <c r="AF14" s="32">
        <f t="shared" si="8"/>
        <v>0</v>
      </c>
      <c r="AG14" s="33">
        <f t="shared" si="9"/>
        <v>0</v>
      </c>
      <c r="AH14" s="32">
        <f t="shared" si="10"/>
        <v>0</v>
      </c>
      <c r="AI14" s="32">
        <f t="shared" si="11"/>
        <v>0</v>
      </c>
      <c r="AJ14" s="32">
        <f t="shared" si="12"/>
        <v>0</v>
      </c>
      <c r="AK14" s="32">
        <f t="shared" si="13"/>
        <v>0</v>
      </c>
      <c r="AL14" s="32">
        <f t="shared" si="14"/>
        <v>1</v>
      </c>
      <c r="AM14" s="32">
        <f t="shared" si="15"/>
        <v>0</v>
      </c>
      <c r="AN14" s="32">
        <f t="shared" si="16"/>
        <v>0</v>
      </c>
      <c r="AO14" s="32">
        <f t="shared" si="17"/>
        <v>0</v>
      </c>
      <c r="AP14" s="32">
        <f t="shared" si="18"/>
        <v>0</v>
      </c>
      <c r="AQ14" s="33">
        <f t="shared" si="19"/>
        <v>1</v>
      </c>
      <c r="AR14" s="109">
        <f t="shared" si="20"/>
        <v>-1</v>
      </c>
      <c r="AS14" s="113"/>
      <c r="AT14" s="134">
        <v>-1</v>
      </c>
      <c r="AU14" s="114">
        <f t="shared" si="21"/>
        <v>-2</v>
      </c>
      <c r="AV14" s="135">
        <v>27</v>
      </c>
      <c r="AW14" s="136">
        <v>27</v>
      </c>
    </row>
    <row r="15" spans="1:49" s="2" customFormat="1" ht="10.5" customHeight="1" x14ac:dyDescent="0.2">
      <c r="A15" s="152"/>
      <c r="B15" s="47"/>
      <c r="C15" s="123" t="s">
        <v>104</v>
      </c>
      <c r="D15" s="123" t="s">
        <v>170</v>
      </c>
      <c r="E15" s="123"/>
      <c r="F15" s="123" t="s">
        <v>180</v>
      </c>
      <c r="G15" s="42"/>
      <c r="H15" s="42"/>
      <c r="I15" s="42"/>
      <c r="J15" s="42" t="s">
        <v>49</v>
      </c>
      <c r="K15" s="42" t="s">
        <v>48</v>
      </c>
      <c r="L15" s="43"/>
      <c r="M15" s="42" t="s">
        <v>138</v>
      </c>
      <c r="N15" s="42"/>
      <c r="O15" s="42"/>
      <c r="P15" s="42"/>
      <c r="Q15" s="42" t="s">
        <v>171</v>
      </c>
      <c r="R15" s="42"/>
      <c r="S15" s="42" t="s">
        <v>38</v>
      </c>
      <c r="T15" s="42"/>
      <c r="U15" s="42"/>
      <c r="V15" s="30" t="s">
        <v>41</v>
      </c>
      <c r="W15" s="31">
        <v>-0.1</v>
      </c>
      <c r="X15" s="32">
        <f t="shared" si="0"/>
        <v>0</v>
      </c>
      <c r="Y15" s="32">
        <f t="shared" si="1"/>
        <v>1</v>
      </c>
      <c r="Z15" s="32">
        <f t="shared" si="2"/>
        <v>0</v>
      </c>
      <c r="AA15" s="32">
        <f t="shared" si="3"/>
        <v>0</v>
      </c>
      <c r="AB15" s="32">
        <f t="shared" si="4"/>
        <v>0</v>
      </c>
      <c r="AC15" s="32">
        <f t="shared" si="5"/>
        <v>0</v>
      </c>
      <c r="AD15" s="32">
        <f t="shared" si="6"/>
        <v>0</v>
      </c>
      <c r="AE15" s="32">
        <f t="shared" si="7"/>
        <v>0</v>
      </c>
      <c r="AF15" s="32">
        <f t="shared" si="8"/>
        <v>0</v>
      </c>
      <c r="AG15" s="33">
        <f t="shared" si="9"/>
        <v>1</v>
      </c>
      <c r="AH15" s="32">
        <f t="shared" si="10"/>
        <v>0</v>
      </c>
      <c r="AI15" s="32">
        <f t="shared" si="11"/>
        <v>0</v>
      </c>
      <c r="AJ15" s="32">
        <f t="shared" si="12"/>
        <v>0</v>
      </c>
      <c r="AK15" s="32">
        <f t="shared" si="13"/>
        <v>1</v>
      </c>
      <c r="AL15" s="32">
        <f t="shared" si="14"/>
        <v>0</v>
      </c>
      <c r="AM15" s="32">
        <f t="shared" si="15"/>
        <v>0</v>
      </c>
      <c r="AN15" s="32">
        <f t="shared" si="16"/>
        <v>0</v>
      </c>
      <c r="AO15" s="32">
        <f t="shared" si="17"/>
        <v>0</v>
      </c>
      <c r="AP15" s="32">
        <f t="shared" si="18"/>
        <v>0</v>
      </c>
      <c r="AQ15" s="33">
        <f t="shared" si="19"/>
        <v>1</v>
      </c>
      <c r="AR15" s="109">
        <f t="shared" si="20"/>
        <v>-9.9999999999999978E-2</v>
      </c>
      <c r="AS15" s="113"/>
      <c r="AT15" s="134">
        <v>0.69999999999999862</v>
      </c>
      <c r="AU15" s="114">
        <f t="shared" si="21"/>
        <v>0.59999999999999865</v>
      </c>
      <c r="AV15" s="135">
        <v>26</v>
      </c>
      <c r="AW15" s="136">
        <v>25.5</v>
      </c>
    </row>
    <row r="16" spans="1:49" s="2" customFormat="1" ht="10.5" customHeight="1" x14ac:dyDescent="0.2">
      <c r="A16" s="143">
        <v>3</v>
      </c>
      <c r="B16" s="45"/>
      <c r="C16" s="120" t="s">
        <v>75</v>
      </c>
      <c r="D16" s="120" t="s">
        <v>38</v>
      </c>
      <c r="E16" s="120" t="s">
        <v>60</v>
      </c>
      <c r="F16" s="120" t="s">
        <v>107</v>
      </c>
      <c r="G16" s="29" t="s">
        <v>61</v>
      </c>
      <c r="H16" s="29"/>
      <c r="I16" s="29"/>
      <c r="J16" s="29"/>
      <c r="K16" s="29" t="s">
        <v>109</v>
      </c>
      <c r="L16" s="128" t="s">
        <v>64</v>
      </c>
      <c r="M16" s="29"/>
      <c r="N16" s="29"/>
      <c r="O16" s="29"/>
      <c r="P16" s="29"/>
      <c r="Q16" s="29" t="s">
        <v>176</v>
      </c>
      <c r="R16" s="29" t="s">
        <v>52</v>
      </c>
      <c r="S16" s="29"/>
      <c r="T16" s="29"/>
      <c r="U16" s="29"/>
      <c r="V16" s="38" t="s">
        <v>42</v>
      </c>
      <c r="W16" s="31">
        <v>0.2</v>
      </c>
      <c r="X16" s="32">
        <f t="shared" si="0"/>
        <v>0</v>
      </c>
      <c r="Y16" s="32">
        <f t="shared" si="1"/>
        <v>0</v>
      </c>
      <c r="Z16" s="32">
        <f t="shared" si="2"/>
        <v>0</v>
      </c>
      <c r="AA16" s="32">
        <f t="shared" si="3"/>
        <v>0</v>
      </c>
      <c r="AB16" s="32">
        <f t="shared" si="4"/>
        <v>0</v>
      </c>
      <c r="AC16" s="32">
        <f t="shared" si="5"/>
        <v>0</v>
      </c>
      <c r="AD16" s="32">
        <f t="shared" si="6"/>
        <v>0</v>
      </c>
      <c r="AE16" s="32">
        <f t="shared" si="7"/>
        <v>0</v>
      </c>
      <c r="AF16" s="32">
        <f t="shared" si="8"/>
        <v>0</v>
      </c>
      <c r="AG16" s="33">
        <f t="shared" si="9"/>
        <v>0</v>
      </c>
      <c r="AH16" s="32">
        <f t="shared" si="10"/>
        <v>0</v>
      </c>
      <c r="AI16" s="32">
        <f t="shared" si="11"/>
        <v>0</v>
      </c>
      <c r="AJ16" s="32">
        <f t="shared" si="12"/>
        <v>0</v>
      </c>
      <c r="AK16" s="32">
        <f t="shared" si="13"/>
        <v>0</v>
      </c>
      <c r="AL16" s="32">
        <f t="shared" si="14"/>
        <v>0</v>
      </c>
      <c r="AM16" s="32">
        <f t="shared" si="15"/>
        <v>0</v>
      </c>
      <c r="AN16" s="32">
        <f t="shared" si="16"/>
        <v>0</v>
      </c>
      <c r="AO16" s="32">
        <f t="shared" si="17"/>
        <v>0</v>
      </c>
      <c r="AP16" s="32">
        <f t="shared" si="18"/>
        <v>0</v>
      </c>
      <c r="AQ16" s="33">
        <f t="shared" si="19"/>
        <v>0</v>
      </c>
      <c r="AR16" s="109">
        <f t="shared" si="20"/>
        <v>0.2</v>
      </c>
      <c r="AS16" s="113"/>
      <c r="AT16" s="134">
        <v>25.599999999999998</v>
      </c>
      <c r="AU16" s="114">
        <f t="shared" si="21"/>
        <v>25.799999999999997</v>
      </c>
      <c r="AV16" s="135">
        <v>15</v>
      </c>
      <c r="AW16" s="136">
        <v>16</v>
      </c>
    </row>
    <row r="17" spans="1:49" s="39" customFormat="1" ht="9.75" customHeight="1" x14ac:dyDescent="0.2">
      <c r="A17" s="143"/>
      <c r="B17" s="34">
        <v>0.39236111111111099</v>
      </c>
      <c r="C17" s="121" t="s">
        <v>169</v>
      </c>
      <c r="D17" s="121" t="s">
        <v>169</v>
      </c>
      <c r="E17" s="121" t="s">
        <v>169</v>
      </c>
      <c r="F17" s="121" t="s">
        <v>169</v>
      </c>
      <c r="G17" s="35" t="s">
        <v>177</v>
      </c>
      <c r="H17" s="35"/>
      <c r="I17" s="35"/>
      <c r="J17" s="35"/>
      <c r="K17" s="35" t="s">
        <v>178</v>
      </c>
      <c r="L17" s="132" t="s">
        <v>172</v>
      </c>
      <c r="M17" s="35"/>
      <c r="N17" s="35"/>
      <c r="O17" s="35"/>
      <c r="P17" s="35"/>
      <c r="Q17" s="35" t="s">
        <v>175</v>
      </c>
      <c r="R17" s="35" t="s">
        <v>175</v>
      </c>
      <c r="S17" s="35"/>
      <c r="T17" s="35"/>
      <c r="U17" s="35"/>
      <c r="V17" s="48" t="s">
        <v>109</v>
      </c>
      <c r="W17" s="31"/>
      <c r="X17" s="32">
        <f t="shared" si="0"/>
        <v>0</v>
      </c>
      <c r="Y17" s="32">
        <f t="shared" si="1"/>
        <v>0</v>
      </c>
      <c r="Z17" s="32">
        <f t="shared" si="2"/>
        <v>1</v>
      </c>
      <c r="AA17" s="32">
        <f t="shared" si="3"/>
        <v>0</v>
      </c>
      <c r="AB17" s="32">
        <f t="shared" si="4"/>
        <v>0</v>
      </c>
      <c r="AC17" s="32">
        <f t="shared" si="5"/>
        <v>0</v>
      </c>
      <c r="AD17" s="32">
        <f t="shared" si="6"/>
        <v>0</v>
      </c>
      <c r="AE17" s="32">
        <f t="shared" si="7"/>
        <v>0</v>
      </c>
      <c r="AF17" s="32">
        <f t="shared" si="8"/>
        <v>0</v>
      </c>
      <c r="AG17" s="33">
        <f t="shared" si="9"/>
        <v>1</v>
      </c>
      <c r="AH17" s="32">
        <f t="shared" si="10"/>
        <v>0</v>
      </c>
      <c r="AI17" s="32">
        <f t="shared" si="11"/>
        <v>0</v>
      </c>
      <c r="AJ17" s="32">
        <f t="shared" si="12"/>
        <v>0</v>
      </c>
      <c r="AK17" s="32">
        <f t="shared" si="13"/>
        <v>0</v>
      </c>
      <c r="AL17" s="32">
        <f t="shared" si="14"/>
        <v>0</v>
      </c>
      <c r="AM17" s="32">
        <f t="shared" si="15"/>
        <v>1</v>
      </c>
      <c r="AN17" s="32">
        <f t="shared" si="16"/>
        <v>0</v>
      </c>
      <c r="AO17" s="32">
        <f t="shared" si="17"/>
        <v>0</v>
      </c>
      <c r="AP17" s="32">
        <f t="shared" si="18"/>
        <v>0</v>
      </c>
      <c r="AQ17" s="33">
        <f t="shared" si="19"/>
        <v>1</v>
      </c>
      <c r="AR17" s="109" t="str">
        <f t="shared" si="20"/>
        <v/>
      </c>
      <c r="AS17" s="113"/>
      <c r="AT17" s="134" t="s">
        <v>35</v>
      </c>
      <c r="AU17" s="114" t="str">
        <f t="shared" si="21"/>
        <v xml:space="preserve">0,00 </v>
      </c>
      <c r="AV17" s="135">
        <v>12</v>
      </c>
      <c r="AW17" s="136">
        <v>12</v>
      </c>
    </row>
    <row r="18" spans="1:49" s="39" customFormat="1" ht="10.5" customHeight="1" x14ac:dyDescent="0.2">
      <c r="A18" s="143"/>
      <c r="B18" s="46" t="s">
        <v>36</v>
      </c>
      <c r="C18" s="122"/>
      <c r="D18" s="122"/>
      <c r="E18" s="122"/>
      <c r="F18" s="122"/>
      <c r="G18" s="37"/>
      <c r="H18" s="37"/>
      <c r="I18" s="37"/>
      <c r="J18" s="37"/>
      <c r="K18" s="37"/>
      <c r="L18" s="130"/>
      <c r="M18" s="37"/>
      <c r="N18" s="37"/>
      <c r="O18" s="37"/>
      <c r="P18" s="37"/>
      <c r="Q18" s="37"/>
      <c r="R18" s="37"/>
      <c r="S18" s="37"/>
      <c r="T18" s="37"/>
      <c r="U18" s="37"/>
      <c r="V18" s="48" t="s">
        <v>43</v>
      </c>
      <c r="W18" s="31"/>
      <c r="X18" s="32">
        <f t="shared" si="0"/>
        <v>0</v>
      </c>
      <c r="Y18" s="32">
        <f t="shared" si="1"/>
        <v>0</v>
      </c>
      <c r="Z18" s="32">
        <f t="shared" si="2"/>
        <v>0</v>
      </c>
      <c r="AA18" s="32">
        <f t="shared" si="3"/>
        <v>0</v>
      </c>
      <c r="AB18" s="32">
        <f t="shared" si="4"/>
        <v>1</v>
      </c>
      <c r="AC18" s="32">
        <f t="shared" si="5"/>
        <v>0</v>
      </c>
      <c r="AD18" s="32">
        <f t="shared" si="6"/>
        <v>0</v>
      </c>
      <c r="AE18" s="32">
        <f t="shared" si="7"/>
        <v>0</v>
      </c>
      <c r="AF18" s="32">
        <f t="shared" si="8"/>
        <v>0</v>
      </c>
      <c r="AG18" s="33">
        <f t="shared" si="9"/>
        <v>1</v>
      </c>
      <c r="AH18" s="32">
        <f t="shared" si="10"/>
        <v>0</v>
      </c>
      <c r="AI18" s="32">
        <f t="shared" si="11"/>
        <v>0</v>
      </c>
      <c r="AJ18" s="32">
        <f t="shared" si="12"/>
        <v>0</v>
      </c>
      <c r="AK18" s="32">
        <f t="shared" si="13"/>
        <v>0</v>
      </c>
      <c r="AL18" s="32">
        <f t="shared" si="14"/>
        <v>1</v>
      </c>
      <c r="AM18" s="32">
        <f t="shared" si="15"/>
        <v>0</v>
      </c>
      <c r="AN18" s="32">
        <f t="shared" si="16"/>
        <v>0</v>
      </c>
      <c r="AO18" s="32">
        <f t="shared" si="17"/>
        <v>0</v>
      </c>
      <c r="AP18" s="32">
        <f t="shared" si="18"/>
        <v>0</v>
      </c>
      <c r="AQ18" s="33">
        <f t="shared" si="19"/>
        <v>1</v>
      </c>
      <c r="AR18" s="109" t="str">
        <f t="shared" si="20"/>
        <v/>
      </c>
      <c r="AS18" s="113"/>
      <c r="AT18" s="134" t="s">
        <v>35</v>
      </c>
      <c r="AU18" s="114" t="str">
        <f t="shared" si="21"/>
        <v xml:space="preserve">0,00 </v>
      </c>
      <c r="AV18" s="135">
        <v>19</v>
      </c>
      <c r="AW18" s="136">
        <v>19</v>
      </c>
    </row>
    <row r="19" spans="1:49" s="2" customFormat="1" ht="10.5" customHeight="1" x14ac:dyDescent="0.2">
      <c r="A19" s="143"/>
      <c r="B19" s="34">
        <v>0.42361111111111099</v>
      </c>
      <c r="C19" s="122"/>
      <c r="D19" s="122" t="s">
        <v>124</v>
      </c>
      <c r="E19" s="122" t="s">
        <v>124</v>
      </c>
      <c r="F19" s="122" t="s">
        <v>124</v>
      </c>
      <c r="G19" s="37" t="s">
        <v>173</v>
      </c>
      <c r="H19" s="37"/>
      <c r="I19" s="37"/>
      <c r="J19" s="37"/>
      <c r="K19" s="37" t="s">
        <v>124</v>
      </c>
      <c r="L19" s="130" t="s">
        <v>124</v>
      </c>
      <c r="M19" s="37"/>
      <c r="N19" s="37"/>
      <c r="O19" s="37"/>
      <c r="P19" s="37"/>
      <c r="Q19" s="37" t="s">
        <v>124</v>
      </c>
      <c r="R19" s="37" t="s">
        <v>124</v>
      </c>
      <c r="S19" s="37"/>
      <c r="T19" s="37"/>
      <c r="U19" s="37"/>
      <c r="V19" s="48" t="s">
        <v>44</v>
      </c>
      <c r="W19" s="31"/>
      <c r="X19" s="32">
        <f t="shared" si="0"/>
        <v>0</v>
      </c>
      <c r="Y19" s="32">
        <f t="shared" si="1"/>
        <v>0</v>
      </c>
      <c r="Z19" s="32">
        <f t="shared" si="2"/>
        <v>0</v>
      </c>
      <c r="AA19" s="32">
        <f t="shared" si="3"/>
        <v>0</v>
      </c>
      <c r="AB19" s="32">
        <f t="shared" si="4"/>
        <v>0</v>
      </c>
      <c r="AC19" s="32">
        <f t="shared" si="5"/>
        <v>0</v>
      </c>
      <c r="AD19" s="32">
        <f t="shared" si="6"/>
        <v>0</v>
      </c>
      <c r="AE19" s="32">
        <f t="shared" si="7"/>
        <v>0</v>
      </c>
      <c r="AF19" s="32">
        <f t="shared" si="8"/>
        <v>0</v>
      </c>
      <c r="AG19" s="33">
        <f t="shared" si="9"/>
        <v>0</v>
      </c>
      <c r="AH19" s="32">
        <f t="shared" si="10"/>
        <v>0</v>
      </c>
      <c r="AI19" s="32">
        <f t="shared" si="11"/>
        <v>0</v>
      </c>
      <c r="AJ19" s="32">
        <f t="shared" si="12"/>
        <v>0</v>
      </c>
      <c r="AK19" s="32">
        <f t="shared" si="13"/>
        <v>0</v>
      </c>
      <c r="AL19" s="32">
        <f t="shared" si="14"/>
        <v>0</v>
      </c>
      <c r="AM19" s="32">
        <f t="shared" si="15"/>
        <v>0</v>
      </c>
      <c r="AN19" s="32">
        <f t="shared" si="16"/>
        <v>0</v>
      </c>
      <c r="AO19" s="32">
        <f t="shared" si="17"/>
        <v>0</v>
      </c>
      <c r="AP19" s="32">
        <f t="shared" si="18"/>
        <v>0</v>
      </c>
      <c r="AQ19" s="33">
        <f t="shared" si="19"/>
        <v>0</v>
      </c>
      <c r="AR19" s="109" t="str">
        <f t="shared" si="20"/>
        <v/>
      </c>
      <c r="AS19" s="113"/>
      <c r="AT19" s="134" t="s">
        <v>35</v>
      </c>
      <c r="AU19" s="114" t="str">
        <f t="shared" si="21"/>
        <v xml:space="preserve">0,00 </v>
      </c>
      <c r="AV19" s="135">
        <v>27</v>
      </c>
      <c r="AW19" s="136">
        <v>27</v>
      </c>
    </row>
    <row r="20" spans="1:49" s="2" customFormat="1" ht="10.5" customHeight="1" x14ac:dyDescent="0.2">
      <c r="A20" s="143"/>
      <c r="B20" s="46"/>
      <c r="C20" s="123"/>
      <c r="D20" s="123" t="s">
        <v>170</v>
      </c>
      <c r="E20" s="123" t="s">
        <v>64</v>
      </c>
      <c r="F20" s="123" t="s">
        <v>61</v>
      </c>
      <c r="G20" s="42" t="s">
        <v>53</v>
      </c>
      <c r="H20" s="42"/>
      <c r="I20" s="42"/>
      <c r="J20" s="42"/>
      <c r="K20" s="42" t="s">
        <v>171</v>
      </c>
      <c r="L20" s="133" t="s">
        <v>60</v>
      </c>
      <c r="M20" s="42"/>
      <c r="N20" s="42"/>
      <c r="O20" s="42"/>
      <c r="P20" s="42"/>
      <c r="Q20" s="42" t="s">
        <v>38</v>
      </c>
      <c r="R20" s="42" t="s">
        <v>34</v>
      </c>
      <c r="S20" s="42"/>
      <c r="T20" s="42"/>
      <c r="U20" s="42"/>
      <c r="V20" s="38" t="s">
        <v>45</v>
      </c>
      <c r="W20" s="31"/>
      <c r="X20" s="32">
        <f t="shared" si="0"/>
        <v>0</v>
      </c>
      <c r="Y20" s="32">
        <f t="shared" si="1"/>
        <v>0</v>
      </c>
      <c r="Z20" s="32">
        <f t="shared" si="2"/>
        <v>0</v>
      </c>
      <c r="AA20" s="32">
        <f t="shared" si="3"/>
        <v>0</v>
      </c>
      <c r="AB20" s="32">
        <f t="shared" si="4"/>
        <v>0</v>
      </c>
      <c r="AC20" s="32">
        <f t="shared" si="5"/>
        <v>0</v>
      </c>
      <c r="AD20" s="32">
        <f t="shared" si="6"/>
        <v>0</v>
      </c>
      <c r="AE20" s="32">
        <f t="shared" si="7"/>
        <v>0</v>
      </c>
      <c r="AF20" s="32">
        <f t="shared" si="8"/>
        <v>0</v>
      </c>
      <c r="AG20" s="33">
        <f t="shared" si="9"/>
        <v>0</v>
      </c>
      <c r="AH20" s="32">
        <f t="shared" si="10"/>
        <v>0</v>
      </c>
      <c r="AI20" s="32">
        <f t="shared" si="11"/>
        <v>0</v>
      </c>
      <c r="AJ20" s="32">
        <f t="shared" si="12"/>
        <v>0</v>
      </c>
      <c r="AK20" s="32">
        <f t="shared" si="13"/>
        <v>0</v>
      </c>
      <c r="AL20" s="32">
        <f t="shared" si="14"/>
        <v>0</v>
      </c>
      <c r="AM20" s="32">
        <f t="shared" si="15"/>
        <v>0</v>
      </c>
      <c r="AN20" s="32">
        <f t="shared" si="16"/>
        <v>0</v>
      </c>
      <c r="AO20" s="32">
        <f t="shared" si="17"/>
        <v>0</v>
      </c>
      <c r="AP20" s="32">
        <f t="shared" si="18"/>
        <v>0</v>
      </c>
      <c r="AQ20" s="33">
        <f t="shared" si="19"/>
        <v>0</v>
      </c>
      <c r="AR20" s="109" t="str">
        <f t="shared" si="20"/>
        <v/>
      </c>
      <c r="AS20" s="113"/>
      <c r="AT20" s="134">
        <v>-1</v>
      </c>
      <c r="AU20" s="114">
        <f t="shared" si="21"/>
        <v>-1</v>
      </c>
      <c r="AV20" s="135">
        <v>25</v>
      </c>
      <c r="AW20" s="136">
        <v>25</v>
      </c>
    </row>
    <row r="21" spans="1:49" s="2" customFormat="1" ht="10.5" customHeight="1" x14ac:dyDescent="0.2">
      <c r="A21" s="152">
        <v>4</v>
      </c>
      <c r="B21" s="45"/>
      <c r="C21" s="120" t="s">
        <v>49</v>
      </c>
      <c r="D21" s="120" t="s">
        <v>38</v>
      </c>
      <c r="E21" s="120" t="s">
        <v>60</v>
      </c>
      <c r="F21" s="120" t="s">
        <v>107</v>
      </c>
      <c r="G21" s="29"/>
      <c r="H21" s="29" t="s">
        <v>64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 t="s">
        <v>147</v>
      </c>
      <c r="T21" s="29" t="s">
        <v>80</v>
      </c>
      <c r="U21" s="91"/>
      <c r="V21" s="48" t="s">
        <v>46</v>
      </c>
      <c r="W21" s="31">
        <v>0.1</v>
      </c>
      <c r="X21" s="32">
        <f t="shared" si="0"/>
        <v>0</v>
      </c>
      <c r="Y21" s="32">
        <f t="shared" si="1"/>
        <v>0</v>
      </c>
      <c r="Z21" s="32">
        <f t="shared" si="2"/>
        <v>0</v>
      </c>
      <c r="AA21" s="32">
        <f t="shared" si="3"/>
        <v>0</v>
      </c>
      <c r="AB21" s="32">
        <f t="shared" si="4"/>
        <v>1</v>
      </c>
      <c r="AC21" s="32">
        <f t="shared" si="5"/>
        <v>0</v>
      </c>
      <c r="AD21" s="32">
        <f t="shared" si="6"/>
        <v>0</v>
      </c>
      <c r="AE21" s="32">
        <f t="shared" si="7"/>
        <v>0</v>
      </c>
      <c r="AF21" s="32">
        <f t="shared" si="8"/>
        <v>0</v>
      </c>
      <c r="AG21" s="33">
        <f t="shared" si="9"/>
        <v>1</v>
      </c>
      <c r="AH21" s="32">
        <f t="shared" si="10"/>
        <v>0</v>
      </c>
      <c r="AI21" s="32">
        <f t="shared" si="11"/>
        <v>0</v>
      </c>
      <c r="AJ21" s="32">
        <f t="shared" si="12"/>
        <v>0</v>
      </c>
      <c r="AK21" s="32">
        <f t="shared" si="13"/>
        <v>0</v>
      </c>
      <c r="AL21" s="32">
        <f t="shared" si="14"/>
        <v>1</v>
      </c>
      <c r="AM21" s="32">
        <f t="shared" si="15"/>
        <v>1</v>
      </c>
      <c r="AN21" s="32">
        <f t="shared" si="16"/>
        <v>0</v>
      </c>
      <c r="AO21" s="32">
        <f t="shared" si="17"/>
        <v>0</v>
      </c>
      <c r="AP21" s="32">
        <f t="shared" si="18"/>
        <v>0</v>
      </c>
      <c r="AQ21" s="33">
        <f t="shared" si="19"/>
        <v>2</v>
      </c>
      <c r="AR21" s="109">
        <f t="shared" si="20"/>
        <v>-0.89999999999999991</v>
      </c>
      <c r="AS21" s="113"/>
      <c r="AT21" s="134">
        <v>0.30000000000000149</v>
      </c>
      <c r="AU21" s="114">
        <f t="shared" si="21"/>
        <v>-0.59999999999999842</v>
      </c>
      <c r="AV21" s="135">
        <v>26</v>
      </c>
      <c r="AW21" s="136">
        <v>26.5</v>
      </c>
    </row>
    <row r="22" spans="1:49" s="39" customFormat="1" ht="10.5" customHeight="1" x14ac:dyDescent="0.2">
      <c r="A22" s="152"/>
      <c r="B22" s="34">
        <v>0.42708333333333298</v>
      </c>
      <c r="C22" s="121" t="s">
        <v>169</v>
      </c>
      <c r="D22" s="121" t="s">
        <v>169</v>
      </c>
      <c r="E22" s="121" t="s">
        <v>169</v>
      </c>
      <c r="F22" s="121" t="s">
        <v>169</v>
      </c>
      <c r="G22" s="35"/>
      <c r="H22" s="35" t="s">
        <v>172</v>
      </c>
      <c r="I22" s="35"/>
      <c r="J22" s="35"/>
      <c r="K22" s="35"/>
      <c r="L22" s="36"/>
      <c r="M22" s="35"/>
      <c r="N22" s="35"/>
      <c r="O22" s="35"/>
      <c r="P22" s="35"/>
      <c r="Q22" s="35"/>
      <c r="R22" s="35"/>
      <c r="S22" s="35" t="s">
        <v>128</v>
      </c>
      <c r="T22" s="35" t="s">
        <v>134</v>
      </c>
      <c r="U22" s="35"/>
      <c r="V22" s="48" t="s">
        <v>47</v>
      </c>
      <c r="W22" s="31"/>
      <c r="X22" s="32">
        <f t="shared" si="0"/>
        <v>0</v>
      </c>
      <c r="Y22" s="32">
        <f t="shared" si="1"/>
        <v>0</v>
      </c>
      <c r="Z22" s="32">
        <f t="shared" si="2"/>
        <v>0</v>
      </c>
      <c r="AA22" s="32">
        <f t="shared" si="3"/>
        <v>0</v>
      </c>
      <c r="AB22" s="32">
        <f t="shared" si="4"/>
        <v>0</v>
      </c>
      <c r="AC22" s="32">
        <f t="shared" si="5"/>
        <v>0</v>
      </c>
      <c r="AD22" s="32">
        <f t="shared" si="6"/>
        <v>0</v>
      </c>
      <c r="AE22" s="32">
        <f t="shared" si="7"/>
        <v>0</v>
      </c>
      <c r="AF22" s="32">
        <f t="shared" si="8"/>
        <v>0</v>
      </c>
      <c r="AG22" s="33">
        <f t="shared" si="9"/>
        <v>0</v>
      </c>
      <c r="AH22" s="32">
        <f t="shared" si="10"/>
        <v>0</v>
      </c>
      <c r="AI22" s="32">
        <f t="shared" si="11"/>
        <v>0</v>
      </c>
      <c r="AJ22" s="32">
        <f t="shared" si="12"/>
        <v>0</v>
      </c>
      <c r="AK22" s="32">
        <f t="shared" si="13"/>
        <v>0</v>
      </c>
      <c r="AL22" s="32">
        <f t="shared" si="14"/>
        <v>0</v>
      </c>
      <c r="AM22" s="32">
        <f t="shared" si="15"/>
        <v>0</v>
      </c>
      <c r="AN22" s="32">
        <f t="shared" si="16"/>
        <v>0</v>
      </c>
      <c r="AO22" s="32">
        <f t="shared" si="17"/>
        <v>0</v>
      </c>
      <c r="AP22" s="32">
        <f t="shared" si="18"/>
        <v>0</v>
      </c>
      <c r="AQ22" s="33">
        <f t="shared" si="19"/>
        <v>0</v>
      </c>
      <c r="AR22" s="109" t="str">
        <f t="shared" si="20"/>
        <v/>
      </c>
      <c r="AS22" s="113"/>
      <c r="AT22" s="134" t="s">
        <v>35</v>
      </c>
      <c r="AU22" s="114" t="str">
        <f t="shared" si="21"/>
        <v xml:space="preserve">0,00 </v>
      </c>
      <c r="AV22" s="135">
        <v>8</v>
      </c>
      <c r="AW22" s="136">
        <v>8</v>
      </c>
    </row>
    <row r="23" spans="1:49" s="39" customFormat="1" ht="10.5" customHeight="1" x14ac:dyDescent="0.2">
      <c r="A23" s="152"/>
      <c r="B23" s="46" t="s">
        <v>36</v>
      </c>
      <c r="C23" s="122"/>
      <c r="D23" s="122"/>
      <c r="E23" s="122"/>
      <c r="F23" s="122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 t="s">
        <v>163</v>
      </c>
      <c r="T23" s="37"/>
      <c r="U23" s="37"/>
      <c r="V23" s="38" t="s">
        <v>110</v>
      </c>
      <c r="W23" s="31"/>
      <c r="X23" s="32">
        <f t="shared" si="0"/>
        <v>0</v>
      </c>
      <c r="Y23" s="32">
        <f t="shared" si="1"/>
        <v>0</v>
      </c>
      <c r="Z23" s="32">
        <f t="shared" si="2"/>
        <v>0</v>
      </c>
      <c r="AA23" s="32">
        <f t="shared" si="3"/>
        <v>0</v>
      </c>
      <c r="AB23" s="32">
        <f t="shared" si="4"/>
        <v>0</v>
      </c>
      <c r="AC23" s="32">
        <f t="shared" si="5"/>
        <v>0</v>
      </c>
      <c r="AD23" s="32">
        <f t="shared" si="6"/>
        <v>0</v>
      </c>
      <c r="AE23" s="32">
        <f t="shared" si="7"/>
        <v>0</v>
      </c>
      <c r="AF23" s="32">
        <f t="shared" si="8"/>
        <v>0</v>
      </c>
      <c r="AG23" s="33">
        <f t="shared" si="9"/>
        <v>0</v>
      </c>
      <c r="AH23" s="32">
        <f t="shared" si="10"/>
        <v>0</v>
      </c>
      <c r="AI23" s="32">
        <f t="shared" si="11"/>
        <v>0</v>
      </c>
      <c r="AJ23" s="32">
        <f t="shared" si="12"/>
        <v>0</v>
      </c>
      <c r="AK23" s="32">
        <f t="shared" si="13"/>
        <v>0</v>
      </c>
      <c r="AL23" s="32">
        <f t="shared" si="14"/>
        <v>0</v>
      </c>
      <c r="AM23" s="32">
        <f t="shared" si="15"/>
        <v>0</v>
      </c>
      <c r="AN23" s="32">
        <f t="shared" si="16"/>
        <v>0</v>
      </c>
      <c r="AO23" s="32">
        <f t="shared" si="17"/>
        <v>0</v>
      </c>
      <c r="AP23" s="32">
        <f t="shared" si="18"/>
        <v>0</v>
      </c>
      <c r="AQ23" s="33">
        <f t="shared" si="19"/>
        <v>0</v>
      </c>
      <c r="AR23" s="109" t="str">
        <f t="shared" si="20"/>
        <v/>
      </c>
      <c r="AS23" s="113"/>
      <c r="AT23" s="134">
        <v>5</v>
      </c>
      <c r="AU23" s="114">
        <f t="shared" si="21"/>
        <v>5</v>
      </c>
      <c r="AV23" s="135">
        <v>12</v>
      </c>
      <c r="AW23" s="136">
        <v>12</v>
      </c>
    </row>
    <row r="24" spans="1:49" s="2" customFormat="1" ht="10.5" customHeight="1" x14ac:dyDescent="0.2">
      <c r="A24" s="152"/>
      <c r="B24" s="34">
        <v>0.45833333333333298</v>
      </c>
      <c r="C24" s="122" t="s">
        <v>124</v>
      </c>
      <c r="D24" s="122" t="s">
        <v>124</v>
      </c>
      <c r="E24" s="122" t="s">
        <v>124</v>
      </c>
      <c r="F24" s="122" t="s">
        <v>124</v>
      </c>
      <c r="G24" s="37"/>
      <c r="H24" s="37" t="s">
        <v>124</v>
      </c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8" t="s">
        <v>48</v>
      </c>
      <c r="W24" s="31">
        <v>0.1</v>
      </c>
      <c r="X24" s="32">
        <f t="shared" si="0"/>
        <v>0</v>
      </c>
      <c r="Y24" s="32">
        <f t="shared" si="1"/>
        <v>1</v>
      </c>
      <c r="Z24" s="32">
        <f t="shared" si="2"/>
        <v>0</v>
      </c>
      <c r="AA24" s="32">
        <f t="shared" si="3"/>
        <v>0</v>
      </c>
      <c r="AB24" s="32">
        <f t="shared" si="4"/>
        <v>0</v>
      </c>
      <c r="AC24" s="32">
        <f t="shared" si="5"/>
        <v>0</v>
      </c>
      <c r="AD24" s="32">
        <f t="shared" si="6"/>
        <v>0</v>
      </c>
      <c r="AE24" s="32">
        <f t="shared" si="7"/>
        <v>0</v>
      </c>
      <c r="AF24" s="32">
        <f t="shared" si="8"/>
        <v>0</v>
      </c>
      <c r="AG24" s="33">
        <f t="shared" si="9"/>
        <v>1</v>
      </c>
      <c r="AH24" s="32">
        <f t="shared" si="10"/>
        <v>0</v>
      </c>
      <c r="AI24" s="32">
        <f t="shared" si="11"/>
        <v>1</v>
      </c>
      <c r="AJ24" s="32">
        <f t="shared" si="12"/>
        <v>0</v>
      </c>
      <c r="AK24" s="32">
        <f t="shared" si="13"/>
        <v>0</v>
      </c>
      <c r="AL24" s="32">
        <f t="shared" si="14"/>
        <v>0</v>
      </c>
      <c r="AM24" s="32">
        <f t="shared" si="15"/>
        <v>0</v>
      </c>
      <c r="AN24" s="32">
        <f t="shared" si="16"/>
        <v>0</v>
      </c>
      <c r="AO24" s="32">
        <f t="shared" si="17"/>
        <v>0</v>
      </c>
      <c r="AP24" s="32">
        <f t="shared" si="18"/>
        <v>0</v>
      </c>
      <c r="AQ24" s="33">
        <f t="shared" si="19"/>
        <v>1</v>
      </c>
      <c r="AR24" s="109">
        <f t="shared" si="20"/>
        <v>0.10000000000000009</v>
      </c>
      <c r="AS24" s="113"/>
      <c r="AT24" s="134">
        <v>0.30000000000011517</v>
      </c>
      <c r="AU24" s="114">
        <f t="shared" si="21"/>
        <v>0.40000000000011526</v>
      </c>
      <c r="AV24" s="135">
        <v>26</v>
      </c>
      <c r="AW24" s="136">
        <v>26.5</v>
      </c>
    </row>
    <row r="25" spans="1:49" s="2" customFormat="1" ht="10.5" customHeight="1" x14ac:dyDescent="0.2">
      <c r="A25" s="152"/>
      <c r="B25" s="47"/>
      <c r="C25" s="123" t="s">
        <v>152</v>
      </c>
      <c r="D25" s="123" t="s">
        <v>107</v>
      </c>
      <c r="E25" s="123" t="s">
        <v>64</v>
      </c>
      <c r="F25" s="123" t="s">
        <v>41</v>
      </c>
      <c r="G25" s="42"/>
      <c r="H25" s="42" t="s">
        <v>146</v>
      </c>
      <c r="I25" s="42"/>
      <c r="J25" s="42"/>
      <c r="K25" s="42"/>
      <c r="L25" s="43"/>
      <c r="M25" s="42"/>
      <c r="N25" s="42"/>
      <c r="O25" s="42"/>
      <c r="P25" s="42"/>
      <c r="Q25" s="42"/>
      <c r="R25" s="42"/>
      <c r="S25" s="42"/>
      <c r="T25" s="42"/>
      <c r="U25" s="42"/>
      <c r="V25" s="38" t="s">
        <v>49</v>
      </c>
      <c r="W25" s="31"/>
      <c r="X25" s="32">
        <f t="shared" si="0"/>
        <v>1</v>
      </c>
      <c r="Y25" s="32">
        <f t="shared" si="1"/>
        <v>1</v>
      </c>
      <c r="Z25" s="32">
        <f t="shared" si="2"/>
        <v>0</v>
      </c>
      <c r="AA25" s="32">
        <f t="shared" si="3"/>
        <v>1</v>
      </c>
      <c r="AB25" s="32">
        <f t="shared" si="4"/>
        <v>1</v>
      </c>
      <c r="AC25" s="32">
        <f t="shared" si="5"/>
        <v>0</v>
      </c>
      <c r="AD25" s="32">
        <f t="shared" si="6"/>
        <v>0</v>
      </c>
      <c r="AE25" s="32">
        <f t="shared" si="7"/>
        <v>0</v>
      </c>
      <c r="AF25" s="32">
        <f t="shared" si="8"/>
        <v>0</v>
      </c>
      <c r="AG25" s="33">
        <f t="shared" si="9"/>
        <v>4</v>
      </c>
      <c r="AH25" s="32">
        <f t="shared" si="10"/>
        <v>0</v>
      </c>
      <c r="AI25" s="32">
        <f t="shared" si="11"/>
        <v>1</v>
      </c>
      <c r="AJ25" s="32">
        <f t="shared" si="12"/>
        <v>0</v>
      </c>
      <c r="AK25" s="32">
        <f t="shared" si="13"/>
        <v>0</v>
      </c>
      <c r="AL25" s="32">
        <f t="shared" si="14"/>
        <v>1</v>
      </c>
      <c r="AM25" s="32">
        <f t="shared" si="15"/>
        <v>0</v>
      </c>
      <c r="AN25" s="32">
        <f t="shared" si="16"/>
        <v>0</v>
      </c>
      <c r="AO25" s="32">
        <f t="shared" si="17"/>
        <v>0</v>
      </c>
      <c r="AP25" s="32">
        <f t="shared" si="18"/>
        <v>0</v>
      </c>
      <c r="AQ25" s="33">
        <f t="shared" si="19"/>
        <v>2</v>
      </c>
      <c r="AR25" s="109">
        <f t="shared" si="20"/>
        <v>2</v>
      </c>
      <c r="AS25" s="113"/>
      <c r="AT25" s="134">
        <v>7.460698725481052E-14</v>
      </c>
      <c r="AU25" s="114">
        <f t="shared" si="21"/>
        <v>2.0000000000000746</v>
      </c>
      <c r="AV25" s="135">
        <v>26</v>
      </c>
      <c r="AW25" s="136">
        <v>26</v>
      </c>
    </row>
    <row r="26" spans="1:49" s="2" customFormat="1" ht="10.5" customHeight="1" x14ac:dyDescent="0.2">
      <c r="A26" s="156">
        <v>5</v>
      </c>
      <c r="B26" s="46"/>
      <c r="C26" s="120" t="s">
        <v>49</v>
      </c>
      <c r="D26" s="120" t="s">
        <v>38</v>
      </c>
      <c r="E26" s="120" t="s">
        <v>60</v>
      </c>
      <c r="F26" s="120" t="s">
        <v>111</v>
      </c>
      <c r="G26" s="29"/>
      <c r="H26" s="29"/>
      <c r="I26" s="29" t="s">
        <v>43</v>
      </c>
      <c r="J26" s="29" t="s">
        <v>142</v>
      </c>
      <c r="K26" s="29"/>
      <c r="L26" s="29"/>
      <c r="M26" s="29"/>
      <c r="N26" s="29"/>
      <c r="O26" s="29"/>
      <c r="P26" s="29" t="s">
        <v>46</v>
      </c>
      <c r="Q26" s="29"/>
      <c r="R26" s="29"/>
      <c r="S26" s="29" t="s">
        <v>120</v>
      </c>
      <c r="T26" s="29"/>
      <c r="U26" s="29" t="s">
        <v>150</v>
      </c>
      <c r="V26" s="38" t="s">
        <v>50</v>
      </c>
      <c r="W26" s="31"/>
      <c r="X26" s="32">
        <f t="shared" si="0"/>
        <v>0</v>
      </c>
      <c r="Y26" s="32">
        <f t="shared" si="1"/>
        <v>0</v>
      </c>
      <c r="Z26" s="32">
        <f t="shared" si="2"/>
        <v>0</v>
      </c>
      <c r="AA26" s="32">
        <f t="shared" si="3"/>
        <v>0</v>
      </c>
      <c r="AB26" s="32">
        <f t="shared" si="4"/>
        <v>0</v>
      </c>
      <c r="AC26" s="32">
        <f t="shared" si="5"/>
        <v>0</v>
      </c>
      <c r="AD26" s="32">
        <f t="shared" si="6"/>
        <v>0</v>
      </c>
      <c r="AE26" s="32">
        <f t="shared" si="7"/>
        <v>0</v>
      </c>
      <c r="AF26" s="32">
        <f t="shared" si="8"/>
        <v>0</v>
      </c>
      <c r="AG26" s="33">
        <f t="shared" si="9"/>
        <v>0</v>
      </c>
      <c r="AH26" s="32">
        <f t="shared" si="10"/>
        <v>0</v>
      </c>
      <c r="AI26" s="32">
        <f t="shared" si="11"/>
        <v>0</v>
      </c>
      <c r="AJ26" s="32">
        <f t="shared" si="12"/>
        <v>0</v>
      </c>
      <c r="AK26" s="32">
        <f t="shared" si="13"/>
        <v>0</v>
      </c>
      <c r="AL26" s="32">
        <f t="shared" si="14"/>
        <v>0</v>
      </c>
      <c r="AM26" s="32">
        <f t="shared" si="15"/>
        <v>0</v>
      </c>
      <c r="AN26" s="32">
        <f t="shared" si="16"/>
        <v>0</v>
      </c>
      <c r="AO26" s="32">
        <f t="shared" si="17"/>
        <v>0</v>
      </c>
      <c r="AP26" s="32">
        <f t="shared" si="18"/>
        <v>0</v>
      </c>
      <c r="AQ26" s="33">
        <f t="shared" si="19"/>
        <v>0</v>
      </c>
      <c r="AR26" s="109" t="str">
        <f t="shared" si="20"/>
        <v/>
      </c>
      <c r="AS26" s="113"/>
      <c r="AT26" s="134" t="s">
        <v>35</v>
      </c>
      <c r="AU26" s="114" t="str">
        <f t="shared" si="21"/>
        <v xml:space="preserve">0,00 </v>
      </c>
      <c r="AV26" s="135">
        <v>12</v>
      </c>
      <c r="AW26" s="136">
        <v>12</v>
      </c>
    </row>
    <row r="27" spans="1:49" s="39" customFormat="1" ht="10.5" customHeight="1" x14ac:dyDescent="0.2">
      <c r="A27" s="156"/>
      <c r="B27" s="34">
        <v>0.47222222222222199</v>
      </c>
      <c r="C27" s="121" t="s">
        <v>169</v>
      </c>
      <c r="D27" s="121" t="s">
        <v>169</v>
      </c>
      <c r="E27" s="121" t="s">
        <v>169</v>
      </c>
      <c r="F27" s="121" t="s">
        <v>169</v>
      </c>
      <c r="G27" s="35"/>
      <c r="H27" s="35"/>
      <c r="I27" s="35" t="s">
        <v>162</v>
      </c>
      <c r="J27" s="35" t="s">
        <v>160</v>
      </c>
      <c r="K27" s="35"/>
      <c r="L27" s="36"/>
      <c r="M27" s="35"/>
      <c r="N27" s="35"/>
      <c r="O27" s="35"/>
      <c r="P27" s="35" t="s">
        <v>126</v>
      </c>
      <c r="Q27" s="35"/>
      <c r="R27" s="35"/>
      <c r="S27" s="35" t="s">
        <v>172</v>
      </c>
      <c r="T27" s="35"/>
      <c r="U27" s="35" t="s">
        <v>30</v>
      </c>
      <c r="V27" s="38" t="s">
        <v>51</v>
      </c>
      <c r="W27" s="31"/>
      <c r="X27" s="32">
        <f t="shared" si="0"/>
        <v>0</v>
      </c>
      <c r="Y27" s="32">
        <f t="shared" si="1"/>
        <v>0</v>
      </c>
      <c r="Z27" s="32">
        <f t="shared" si="2"/>
        <v>0</v>
      </c>
      <c r="AA27" s="32">
        <f t="shared" si="3"/>
        <v>0</v>
      </c>
      <c r="AB27" s="32">
        <f t="shared" si="4"/>
        <v>0</v>
      </c>
      <c r="AC27" s="32">
        <f t="shared" si="5"/>
        <v>1</v>
      </c>
      <c r="AD27" s="32">
        <f t="shared" si="6"/>
        <v>0</v>
      </c>
      <c r="AE27" s="32">
        <f t="shared" si="7"/>
        <v>0</v>
      </c>
      <c r="AF27" s="32">
        <f t="shared" si="8"/>
        <v>0</v>
      </c>
      <c r="AG27" s="33">
        <v>0</v>
      </c>
      <c r="AH27" s="32">
        <f t="shared" si="10"/>
        <v>0</v>
      </c>
      <c r="AI27" s="32">
        <f t="shared" si="11"/>
        <v>0</v>
      </c>
      <c r="AJ27" s="32">
        <f t="shared" si="12"/>
        <v>0</v>
      </c>
      <c r="AK27" s="32">
        <f t="shared" si="13"/>
        <v>0</v>
      </c>
      <c r="AL27" s="32">
        <f t="shared" si="14"/>
        <v>0</v>
      </c>
      <c r="AM27" s="32">
        <f t="shared" si="15"/>
        <v>1</v>
      </c>
      <c r="AN27" s="32">
        <f t="shared" si="16"/>
        <v>0</v>
      </c>
      <c r="AO27" s="32">
        <f t="shared" si="17"/>
        <v>0</v>
      </c>
      <c r="AP27" s="32">
        <f t="shared" si="18"/>
        <v>0</v>
      </c>
      <c r="AQ27" s="33">
        <f t="shared" si="19"/>
        <v>1</v>
      </c>
      <c r="AR27" s="109"/>
      <c r="AS27" s="113"/>
      <c r="AT27" s="134" t="s">
        <v>35</v>
      </c>
      <c r="AU27" s="114" t="str">
        <f t="shared" si="21"/>
        <v xml:space="preserve">0,00 </v>
      </c>
      <c r="AV27" s="135">
        <v>28</v>
      </c>
      <c r="AW27" s="136">
        <v>28</v>
      </c>
    </row>
    <row r="28" spans="1:49" s="39" customFormat="1" ht="10.5" customHeight="1" x14ac:dyDescent="0.2">
      <c r="A28" s="156"/>
      <c r="B28" s="46" t="s">
        <v>36</v>
      </c>
      <c r="C28" s="122"/>
      <c r="D28" s="122"/>
      <c r="E28" s="122"/>
      <c r="F28" s="122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8" t="s">
        <v>52</v>
      </c>
      <c r="W28" s="31"/>
      <c r="X28" s="32">
        <f t="shared" si="0"/>
        <v>0</v>
      </c>
      <c r="Y28" s="32">
        <f t="shared" si="1"/>
        <v>0</v>
      </c>
      <c r="Z28" s="32">
        <f t="shared" si="2"/>
        <v>1</v>
      </c>
      <c r="AA28" s="32">
        <f t="shared" si="3"/>
        <v>0</v>
      </c>
      <c r="AB28" s="32">
        <f t="shared" si="4"/>
        <v>0</v>
      </c>
      <c r="AC28" s="32">
        <f t="shared" si="5"/>
        <v>0</v>
      </c>
      <c r="AD28" s="32">
        <f t="shared" si="6"/>
        <v>0</v>
      </c>
      <c r="AE28" s="32">
        <f t="shared" si="7"/>
        <v>0</v>
      </c>
      <c r="AF28" s="32">
        <f t="shared" si="8"/>
        <v>0</v>
      </c>
      <c r="AG28" s="33">
        <f t="shared" si="9"/>
        <v>1</v>
      </c>
      <c r="AH28" s="32">
        <f t="shared" si="10"/>
        <v>0</v>
      </c>
      <c r="AI28" s="32">
        <f t="shared" si="11"/>
        <v>0</v>
      </c>
      <c r="AJ28" s="32">
        <f t="shared" si="12"/>
        <v>0</v>
      </c>
      <c r="AK28" s="32">
        <f t="shared" si="13"/>
        <v>0</v>
      </c>
      <c r="AL28" s="32">
        <f t="shared" si="14"/>
        <v>0</v>
      </c>
      <c r="AM28" s="32">
        <f t="shared" si="15"/>
        <v>0</v>
      </c>
      <c r="AN28" s="32">
        <f t="shared" si="16"/>
        <v>0</v>
      </c>
      <c r="AO28" s="32">
        <f t="shared" si="17"/>
        <v>0</v>
      </c>
      <c r="AP28" s="32">
        <f t="shared" si="18"/>
        <v>0</v>
      </c>
      <c r="AQ28" s="33">
        <f t="shared" si="19"/>
        <v>0</v>
      </c>
      <c r="AR28" s="109">
        <f t="shared" si="20"/>
        <v>1</v>
      </c>
      <c r="AS28" s="113"/>
      <c r="AT28" s="134">
        <v>24</v>
      </c>
      <c r="AU28" s="114">
        <f t="shared" si="21"/>
        <v>25</v>
      </c>
      <c r="AV28" s="135">
        <v>12</v>
      </c>
      <c r="AW28" s="136">
        <v>12</v>
      </c>
    </row>
    <row r="29" spans="1:49" s="2" customFormat="1" ht="10.5" customHeight="1" x14ac:dyDescent="0.2">
      <c r="A29" s="156"/>
      <c r="B29" s="34">
        <v>0.50347222222222199</v>
      </c>
      <c r="C29" s="122" t="s">
        <v>124</v>
      </c>
      <c r="D29" s="122" t="s">
        <v>171</v>
      </c>
      <c r="E29" s="122" t="s">
        <v>124</v>
      </c>
      <c r="F29" s="122"/>
      <c r="G29" s="37"/>
      <c r="H29" s="37"/>
      <c r="I29" s="37" t="s">
        <v>124</v>
      </c>
      <c r="J29" s="37" t="s">
        <v>143</v>
      </c>
      <c r="K29" s="37"/>
      <c r="L29" s="37"/>
      <c r="M29" s="37"/>
      <c r="N29" s="37"/>
      <c r="O29" s="37"/>
      <c r="P29" s="37" t="s">
        <v>124</v>
      </c>
      <c r="Q29" s="37"/>
      <c r="R29" s="37"/>
      <c r="S29" s="37" t="s">
        <v>143</v>
      </c>
      <c r="T29" s="37"/>
      <c r="U29" s="37" t="s">
        <v>124</v>
      </c>
      <c r="V29" s="49" t="s">
        <v>53</v>
      </c>
      <c r="W29" s="31"/>
      <c r="X29" s="32">
        <f t="shared" si="0"/>
        <v>0</v>
      </c>
      <c r="Y29" s="32">
        <f t="shared" si="1"/>
        <v>0</v>
      </c>
      <c r="Z29" s="32">
        <f t="shared" si="2"/>
        <v>0</v>
      </c>
      <c r="AA29" s="32">
        <f t="shared" si="3"/>
        <v>0</v>
      </c>
      <c r="AB29" s="32">
        <f t="shared" si="4"/>
        <v>0</v>
      </c>
      <c r="AC29" s="32">
        <f t="shared" si="5"/>
        <v>0</v>
      </c>
      <c r="AD29" s="32">
        <f t="shared" si="6"/>
        <v>0</v>
      </c>
      <c r="AE29" s="32">
        <f t="shared" si="7"/>
        <v>0</v>
      </c>
      <c r="AF29" s="32">
        <f t="shared" si="8"/>
        <v>0</v>
      </c>
      <c r="AG29" s="33">
        <f t="shared" si="9"/>
        <v>0</v>
      </c>
      <c r="AH29" s="32">
        <f t="shared" si="10"/>
        <v>0</v>
      </c>
      <c r="AI29" s="32">
        <f t="shared" si="11"/>
        <v>0</v>
      </c>
      <c r="AJ29" s="32">
        <f t="shared" si="12"/>
        <v>1</v>
      </c>
      <c r="AK29" s="32">
        <f t="shared" si="13"/>
        <v>0</v>
      </c>
      <c r="AL29" s="32">
        <f t="shared" si="14"/>
        <v>1</v>
      </c>
      <c r="AM29" s="32">
        <f t="shared" si="15"/>
        <v>0</v>
      </c>
      <c r="AN29" s="32">
        <f t="shared" si="16"/>
        <v>0</v>
      </c>
      <c r="AO29" s="32">
        <f t="shared" si="17"/>
        <v>0</v>
      </c>
      <c r="AP29" s="32">
        <f t="shared" si="18"/>
        <v>0</v>
      </c>
      <c r="AQ29" s="33">
        <f t="shared" si="19"/>
        <v>2</v>
      </c>
      <c r="AR29" s="109">
        <f t="shared" si="20"/>
        <v>-2</v>
      </c>
      <c r="AS29" s="113"/>
      <c r="AT29" s="134">
        <v>5</v>
      </c>
      <c r="AU29" s="114">
        <f t="shared" si="21"/>
        <v>3</v>
      </c>
      <c r="AV29" s="135">
        <v>14</v>
      </c>
      <c r="AW29" s="136">
        <v>15</v>
      </c>
    </row>
    <row r="30" spans="1:49" s="2" customFormat="1" ht="10.5" customHeight="1" x14ac:dyDescent="0.2">
      <c r="A30" s="156"/>
      <c r="B30" s="47"/>
      <c r="C30" s="123" t="s">
        <v>43</v>
      </c>
      <c r="D30" s="123" t="s">
        <v>46</v>
      </c>
      <c r="E30" s="123" t="s">
        <v>40</v>
      </c>
      <c r="F30" s="123"/>
      <c r="G30" s="42"/>
      <c r="H30" s="42"/>
      <c r="I30" s="42" t="s">
        <v>146</v>
      </c>
      <c r="J30" s="42" t="s">
        <v>53</v>
      </c>
      <c r="K30" s="42"/>
      <c r="L30" s="43"/>
      <c r="M30" s="42"/>
      <c r="N30" s="42"/>
      <c r="O30" s="42"/>
      <c r="P30" s="42" t="s">
        <v>138</v>
      </c>
      <c r="Q30" s="42"/>
      <c r="R30" s="42"/>
      <c r="S30" s="42" t="s">
        <v>38</v>
      </c>
      <c r="T30" s="42"/>
      <c r="U30" s="42" t="s">
        <v>49</v>
      </c>
      <c r="V30" s="49" t="s">
        <v>54</v>
      </c>
      <c r="W30" s="31"/>
      <c r="X30" s="32">
        <f t="shared" si="0"/>
        <v>0</v>
      </c>
      <c r="Y30" s="32">
        <f t="shared" si="1"/>
        <v>0</v>
      </c>
      <c r="Z30" s="32">
        <f t="shared" si="2"/>
        <v>0</v>
      </c>
      <c r="AA30" s="32">
        <f t="shared" si="3"/>
        <v>0</v>
      </c>
      <c r="AB30" s="32">
        <f t="shared" si="4"/>
        <v>0</v>
      </c>
      <c r="AC30" s="32">
        <f t="shared" si="5"/>
        <v>0</v>
      </c>
      <c r="AD30" s="32">
        <f t="shared" si="6"/>
        <v>0</v>
      </c>
      <c r="AE30" s="32">
        <f t="shared" si="7"/>
        <v>0</v>
      </c>
      <c r="AF30" s="32">
        <f t="shared" si="8"/>
        <v>0</v>
      </c>
      <c r="AG30" s="33">
        <f t="shared" si="9"/>
        <v>0</v>
      </c>
      <c r="AH30" s="32">
        <f t="shared" si="10"/>
        <v>0</v>
      </c>
      <c r="AI30" s="32">
        <f t="shared" si="11"/>
        <v>0</v>
      </c>
      <c r="AJ30" s="32">
        <f t="shared" si="12"/>
        <v>0</v>
      </c>
      <c r="AK30" s="32">
        <f t="shared" si="13"/>
        <v>0</v>
      </c>
      <c r="AL30" s="32">
        <f t="shared" si="14"/>
        <v>0</v>
      </c>
      <c r="AM30" s="32">
        <f t="shared" si="15"/>
        <v>0</v>
      </c>
      <c r="AN30" s="32">
        <f t="shared" si="16"/>
        <v>0</v>
      </c>
      <c r="AO30" s="32">
        <f t="shared" si="17"/>
        <v>0</v>
      </c>
      <c r="AP30" s="32">
        <f t="shared" si="18"/>
        <v>0</v>
      </c>
      <c r="AQ30" s="33">
        <f t="shared" si="19"/>
        <v>0</v>
      </c>
      <c r="AR30" s="109" t="str">
        <f t="shared" si="20"/>
        <v/>
      </c>
      <c r="AS30" s="113"/>
      <c r="AT30" s="134">
        <v>10</v>
      </c>
      <c r="AU30" s="114">
        <f t="shared" si="21"/>
        <v>10</v>
      </c>
      <c r="AV30" s="135">
        <v>26</v>
      </c>
      <c r="AW30" s="136">
        <v>26</v>
      </c>
    </row>
    <row r="31" spans="1:49" s="2" customFormat="1" ht="10.5" customHeight="1" x14ac:dyDescent="0.2">
      <c r="A31" s="152">
        <v>6</v>
      </c>
      <c r="B31" s="45"/>
      <c r="C31" s="159" t="s">
        <v>168</v>
      </c>
      <c r="D31" s="160"/>
      <c r="E31" s="160"/>
      <c r="F31" s="161"/>
      <c r="G31" s="29"/>
      <c r="H31" s="29"/>
      <c r="I31" s="29"/>
      <c r="J31" s="29"/>
      <c r="K31" s="29"/>
      <c r="L31" s="128" t="s">
        <v>51</v>
      </c>
      <c r="M31" s="29"/>
      <c r="N31" s="29"/>
      <c r="O31" s="29"/>
      <c r="P31" s="29"/>
      <c r="Q31" s="29" t="s">
        <v>63</v>
      </c>
      <c r="R31" s="29"/>
      <c r="S31" s="29"/>
      <c r="T31" s="29"/>
      <c r="U31" s="29"/>
      <c r="V31" s="48" t="s">
        <v>104</v>
      </c>
      <c r="W31" s="31"/>
      <c r="X31" s="32">
        <f t="shared" si="0"/>
        <v>0</v>
      </c>
      <c r="Y31" s="32">
        <f t="shared" si="1"/>
        <v>1</v>
      </c>
      <c r="Z31" s="32">
        <f t="shared" si="2"/>
        <v>0</v>
      </c>
      <c r="AA31" s="32">
        <f t="shared" si="3"/>
        <v>0</v>
      </c>
      <c r="AB31" s="32">
        <f t="shared" si="4"/>
        <v>0</v>
      </c>
      <c r="AC31" s="32">
        <f t="shared" si="5"/>
        <v>0</v>
      </c>
      <c r="AD31" s="32">
        <f t="shared" si="6"/>
        <v>0</v>
      </c>
      <c r="AE31" s="32">
        <f t="shared" si="7"/>
        <v>0</v>
      </c>
      <c r="AF31" s="32">
        <f t="shared" si="8"/>
        <v>0</v>
      </c>
      <c r="AG31" s="33">
        <f t="shared" si="9"/>
        <v>1</v>
      </c>
      <c r="AH31" s="32">
        <f t="shared" si="10"/>
        <v>0</v>
      </c>
      <c r="AI31" s="32">
        <f t="shared" si="11"/>
        <v>1</v>
      </c>
      <c r="AJ31" s="32">
        <f t="shared" si="12"/>
        <v>0</v>
      </c>
      <c r="AK31" s="32">
        <f t="shared" si="13"/>
        <v>0</v>
      </c>
      <c r="AL31" s="32">
        <f t="shared" si="14"/>
        <v>0</v>
      </c>
      <c r="AM31" s="32">
        <f t="shared" si="15"/>
        <v>0</v>
      </c>
      <c r="AN31" s="32">
        <f t="shared" si="16"/>
        <v>0</v>
      </c>
      <c r="AO31" s="32">
        <f t="shared" si="17"/>
        <v>0</v>
      </c>
      <c r="AP31" s="32">
        <f t="shared" si="18"/>
        <v>0</v>
      </c>
      <c r="AQ31" s="33">
        <f t="shared" si="19"/>
        <v>1</v>
      </c>
      <c r="AR31" s="109" t="str">
        <f t="shared" si="20"/>
        <v/>
      </c>
      <c r="AS31" s="113"/>
      <c r="AT31" s="134">
        <v>0</v>
      </c>
      <c r="AU31" s="114">
        <v>0</v>
      </c>
      <c r="AV31" s="135">
        <v>20</v>
      </c>
      <c r="AW31" s="136">
        <v>20</v>
      </c>
    </row>
    <row r="32" spans="1:49" s="2" customFormat="1" ht="10.5" customHeight="1" x14ac:dyDescent="0.2">
      <c r="A32" s="152"/>
      <c r="B32" s="34">
        <v>0.50694444444444398</v>
      </c>
      <c r="C32" s="121"/>
      <c r="D32" s="121"/>
      <c r="E32" s="121"/>
      <c r="F32" s="121"/>
      <c r="G32" s="35"/>
      <c r="H32" s="35"/>
      <c r="I32" s="35"/>
      <c r="J32" s="35"/>
      <c r="K32" s="35"/>
      <c r="L32" s="132" t="s">
        <v>135</v>
      </c>
      <c r="M32" s="35"/>
      <c r="N32" s="35"/>
      <c r="O32" s="35"/>
      <c r="P32" s="35"/>
      <c r="Q32" s="35" t="s">
        <v>178</v>
      </c>
      <c r="R32" s="35"/>
      <c r="S32" s="35"/>
      <c r="T32" s="35"/>
      <c r="U32" s="35"/>
      <c r="V32" s="48" t="s">
        <v>55</v>
      </c>
      <c r="W32" s="31"/>
      <c r="X32" s="32">
        <f t="shared" si="0"/>
        <v>0</v>
      </c>
      <c r="Y32" s="32">
        <f t="shared" si="1"/>
        <v>0</v>
      </c>
      <c r="Z32" s="32">
        <f t="shared" si="2"/>
        <v>0</v>
      </c>
      <c r="AA32" s="32">
        <f t="shared" si="3"/>
        <v>0</v>
      </c>
      <c r="AB32" s="32">
        <f t="shared" si="4"/>
        <v>0</v>
      </c>
      <c r="AC32" s="32">
        <f t="shared" si="5"/>
        <v>0</v>
      </c>
      <c r="AD32" s="32">
        <f t="shared" si="6"/>
        <v>0</v>
      </c>
      <c r="AE32" s="32">
        <f t="shared" si="7"/>
        <v>0</v>
      </c>
      <c r="AF32" s="32">
        <f t="shared" si="8"/>
        <v>0</v>
      </c>
      <c r="AG32" s="33">
        <f t="shared" si="9"/>
        <v>0</v>
      </c>
      <c r="AH32" s="32">
        <f t="shared" si="10"/>
        <v>0</v>
      </c>
      <c r="AI32" s="32">
        <f t="shared" si="11"/>
        <v>0</v>
      </c>
      <c r="AJ32" s="32">
        <f t="shared" si="12"/>
        <v>0</v>
      </c>
      <c r="AK32" s="32">
        <f t="shared" si="13"/>
        <v>0</v>
      </c>
      <c r="AL32" s="32">
        <f t="shared" si="14"/>
        <v>0</v>
      </c>
      <c r="AM32" s="32">
        <f t="shared" si="15"/>
        <v>0</v>
      </c>
      <c r="AN32" s="32">
        <f t="shared" si="16"/>
        <v>0</v>
      </c>
      <c r="AO32" s="32">
        <f t="shared" si="17"/>
        <v>0</v>
      </c>
      <c r="AP32" s="32">
        <f t="shared" si="18"/>
        <v>0</v>
      </c>
      <c r="AQ32" s="33">
        <f t="shared" si="19"/>
        <v>0</v>
      </c>
      <c r="AR32" s="109" t="str">
        <f t="shared" si="20"/>
        <v/>
      </c>
      <c r="AS32" s="113"/>
      <c r="AT32" s="134" t="s">
        <v>35</v>
      </c>
      <c r="AU32" s="114" t="str">
        <f t="shared" ref="AU32:AU42" si="22">IF(SUM(AR32:AT32)=0,"0,00 ",SUM(AR32:AT32))</f>
        <v xml:space="preserve">0,00 </v>
      </c>
      <c r="AV32" s="135">
        <v>28</v>
      </c>
      <c r="AW32" s="136">
        <v>28</v>
      </c>
    </row>
    <row r="33" spans="1:49" s="39" customFormat="1" ht="10.5" customHeight="1" x14ac:dyDescent="0.2">
      <c r="A33" s="152"/>
      <c r="B33" s="46" t="s">
        <v>36</v>
      </c>
      <c r="C33" s="122"/>
      <c r="D33" s="122"/>
      <c r="E33" s="122"/>
      <c r="F33" s="122"/>
      <c r="G33" s="37"/>
      <c r="H33" s="37"/>
      <c r="I33" s="37"/>
      <c r="J33" s="37"/>
      <c r="K33" s="37"/>
      <c r="L33" s="130"/>
      <c r="M33" s="37"/>
      <c r="N33" s="37"/>
      <c r="O33" s="37"/>
      <c r="P33" s="37"/>
      <c r="Q33" s="37"/>
      <c r="R33" s="37"/>
      <c r="S33" s="37"/>
      <c r="T33" s="37"/>
      <c r="U33" s="37"/>
      <c r="V33" s="38" t="s">
        <v>56</v>
      </c>
      <c r="W33" s="31"/>
      <c r="X33" s="32">
        <f t="shared" si="0"/>
        <v>0</v>
      </c>
      <c r="Y33" s="32">
        <f t="shared" si="1"/>
        <v>0</v>
      </c>
      <c r="Z33" s="32">
        <f t="shared" si="2"/>
        <v>0</v>
      </c>
      <c r="AA33" s="32">
        <f t="shared" si="3"/>
        <v>0</v>
      </c>
      <c r="AB33" s="32">
        <f t="shared" si="4"/>
        <v>0</v>
      </c>
      <c r="AC33" s="32">
        <f t="shared" si="5"/>
        <v>0</v>
      </c>
      <c r="AD33" s="32">
        <f t="shared" si="6"/>
        <v>0</v>
      </c>
      <c r="AE33" s="32">
        <f t="shared" si="7"/>
        <v>0</v>
      </c>
      <c r="AF33" s="32">
        <f t="shared" si="8"/>
        <v>0</v>
      </c>
      <c r="AG33" s="33">
        <f t="shared" si="9"/>
        <v>0</v>
      </c>
      <c r="AH33" s="32">
        <f t="shared" si="10"/>
        <v>0</v>
      </c>
      <c r="AI33" s="32">
        <f t="shared" si="11"/>
        <v>0</v>
      </c>
      <c r="AJ33" s="32">
        <f t="shared" si="12"/>
        <v>0</v>
      </c>
      <c r="AK33" s="32">
        <f t="shared" si="13"/>
        <v>0</v>
      </c>
      <c r="AL33" s="32">
        <f t="shared" si="14"/>
        <v>0</v>
      </c>
      <c r="AM33" s="32">
        <f t="shared" si="15"/>
        <v>0</v>
      </c>
      <c r="AN33" s="32">
        <f t="shared" si="16"/>
        <v>0</v>
      </c>
      <c r="AO33" s="32">
        <f t="shared" si="17"/>
        <v>0</v>
      </c>
      <c r="AP33" s="32">
        <f t="shared" si="18"/>
        <v>0</v>
      </c>
      <c r="AQ33" s="33">
        <f t="shared" si="19"/>
        <v>0</v>
      </c>
      <c r="AR33" s="109" t="str">
        <f t="shared" si="20"/>
        <v/>
      </c>
      <c r="AS33" s="113"/>
      <c r="AT33" s="134" t="s">
        <v>35</v>
      </c>
      <c r="AU33" s="114" t="str">
        <f t="shared" si="22"/>
        <v xml:space="preserve">0,00 </v>
      </c>
      <c r="AV33" s="135">
        <v>27</v>
      </c>
      <c r="AW33" s="136">
        <v>27</v>
      </c>
    </row>
    <row r="34" spans="1:49" s="2" customFormat="1" ht="10.5" customHeight="1" x14ac:dyDescent="0.2">
      <c r="A34" s="152"/>
      <c r="B34" s="34">
        <v>0.53819444444444398</v>
      </c>
      <c r="C34" s="122" t="s">
        <v>124</v>
      </c>
      <c r="D34" s="122" t="s">
        <v>171</v>
      </c>
      <c r="E34" s="122" t="s">
        <v>124</v>
      </c>
      <c r="F34" s="122" t="s">
        <v>109</v>
      </c>
      <c r="G34" s="37"/>
      <c r="H34" s="37"/>
      <c r="I34" s="37"/>
      <c r="J34" s="37"/>
      <c r="K34" s="37"/>
      <c r="L34" s="130" t="s">
        <v>124</v>
      </c>
      <c r="M34" s="37"/>
      <c r="N34" s="37"/>
      <c r="O34" s="37"/>
      <c r="P34" s="37"/>
      <c r="Q34" s="37" t="s">
        <v>124</v>
      </c>
      <c r="R34" s="37"/>
      <c r="S34" s="37"/>
      <c r="T34" s="37"/>
      <c r="U34" s="37"/>
      <c r="V34" s="38" t="s">
        <v>57</v>
      </c>
      <c r="W34" s="31">
        <v>0.1</v>
      </c>
      <c r="X34" s="32">
        <f t="shared" si="0"/>
        <v>0</v>
      </c>
      <c r="Y34" s="32">
        <f t="shared" si="1"/>
        <v>0</v>
      </c>
      <c r="Z34" s="32">
        <f t="shared" si="2"/>
        <v>0</v>
      </c>
      <c r="AA34" s="32">
        <f t="shared" si="3"/>
        <v>0</v>
      </c>
      <c r="AB34" s="32">
        <f t="shared" si="4"/>
        <v>0</v>
      </c>
      <c r="AC34" s="32">
        <f t="shared" si="5"/>
        <v>0</v>
      </c>
      <c r="AD34" s="32">
        <f t="shared" si="6"/>
        <v>0</v>
      </c>
      <c r="AE34" s="32">
        <f t="shared" si="7"/>
        <v>0</v>
      </c>
      <c r="AF34" s="32">
        <f t="shared" si="8"/>
        <v>0</v>
      </c>
      <c r="AG34" s="33">
        <f t="shared" si="9"/>
        <v>0</v>
      </c>
      <c r="AH34" s="32">
        <f t="shared" si="10"/>
        <v>0</v>
      </c>
      <c r="AI34" s="32">
        <f t="shared" si="11"/>
        <v>0</v>
      </c>
      <c r="AJ34" s="32">
        <f t="shared" si="12"/>
        <v>0</v>
      </c>
      <c r="AK34" s="32">
        <f t="shared" si="13"/>
        <v>0</v>
      </c>
      <c r="AL34" s="32">
        <f t="shared" si="14"/>
        <v>0</v>
      </c>
      <c r="AM34" s="32">
        <f t="shared" si="15"/>
        <v>0</v>
      </c>
      <c r="AN34" s="32">
        <f t="shared" si="16"/>
        <v>0</v>
      </c>
      <c r="AO34" s="32">
        <f t="shared" si="17"/>
        <v>0</v>
      </c>
      <c r="AP34" s="32">
        <f t="shared" si="18"/>
        <v>0</v>
      </c>
      <c r="AQ34" s="33">
        <f t="shared" si="19"/>
        <v>0</v>
      </c>
      <c r="AR34" s="109">
        <f t="shared" si="20"/>
        <v>0.1</v>
      </c>
      <c r="AS34" s="113"/>
      <c r="AT34" s="134">
        <v>-6.5000000000000142</v>
      </c>
      <c r="AU34" s="114">
        <f t="shared" si="22"/>
        <v>-6.4000000000000146</v>
      </c>
      <c r="AV34" s="135">
        <v>25</v>
      </c>
      <c r="AW34" s="136">
        <v>25.5</v>
      </c>
    </row>
    <row r="35" spans="1:49" s="2" customFormat="1" ht="10.5" customHeight="1" x14ac:dyDescent="0.2">
      <c r="A35" s="152"/>
      <c r="B35" s="47"/>
      <c r="C35" s="123" t="s">
        <v>138</v>
      </c>
      <c r="D35" s="123" t="s">
        <v>46</v>
      </c>
      <c r="E35" s="123" t="s">
        <v>51</v>
      </c>
      <c r="F35" s="123" t="s">
        <v>180</v>
      </c>
      <c r="G35" s="42"/>
      <c r="H35" s="42"/>
      <c r="I35" s="42"/>
      <c r="J35" s="42"/>
      <c r="K35" s="42"/>
      <c r="L35" s="133" t="s">
        <v>60</v>
      </c>
      <c r="M35" s="42"/>
      <c r="N35" s="42"/>
      <c r="O35" s="42"/>
      <c r="P35" s="42"/>
      <c r="Q35" s="42" t="s">
        <v>146</v>
      </c>
      <c r="R35" s="42"/>
      <c r="S35" s="42"/>
      <c r="T35" s="42"/>
      <c r="U35" s="42"/>
      <c r="V35" s="38" t="s">
        <v>58</v>
      </c>
      <c r="W35" s="31"/>
      <c r="X35" s="32">
        <f t="shared" si="0"/>
        <v>0</v>
      </c>
      <c r="Y35" s="32">
        <f t="shared" si="1"/>
        <v>0</v>
      </c>
      <c r="Z35" s="32">
        <f t="shared" si="2"/>
        <v>0</v>
      </c>
      <c r="AA35" s="32">
        <f t="shared" si="3"/>
        <v>0</v>
      </c>
      <c r="AB35" s="32">
        <f t="shared" si="4"/>
        <v>0</v>
      </c>
      <c r="AC35" s="32">
        <f t="shared" si="5"/>
        <v>0</v>
      </c>
      <c r="AD35" s="32">
        <f t="shared" si="6"/>
        <v>0</v>
      </c>
      <c r="AE35" s="32">
        <f t="shared" si="7"/>
        <v>0</v>
      </c>
      <c r="AF35" s="32">
        <f t="shared" si="8"/>
        <v>0</v>
      </c>
      <c r="AG35" s="33">
        <f t="shared" ref="AG35:AG37" si="23">SUM(X35:AF35)</f>
        <v>0</v>
      </c>
      <c r="AH35" s="32">
        <f t="shared" si="10"/>
        <v>0</v>
      </c>
      <c r="AI35" s="32">
        <f t="shared" si="11"/>
        <v>0</v>
      </c>
      <c r="AJ35" s="32">
        <f t="shared" si="12"/>
        <v>0</v>
      </c>
      <c r="AK35" s="32">
        <f t="shared" si="13"/>
        <v>0</v>
      </c>
      <c r="AL35" s="32">
        <f t="shared" si="14"/>
        <v>0</v>
      </c>
      <c r="AM35" s="32">
        <f t="shared" si="15"/>
        <v>0</v>
      </c>
      <c r="AN35" s="32">
        <f t="shared" si="16"/>
        <v>0</v>
      </c>
      <c r="AO35" s="32">
        <f t="shared" si="17"/>
        <v>0</v>
      </c>
      <c r="AP35" s="32">
        <f t="shared" si="18"/>
        <v>0</v>
      </c>
      <c r="AQ35" s="33">
        <f t="shared" si="19"/>
        <v>0</v>
      </c>
      <c r="AR35" s="109" t="str">
        <f t="shared" si="20"/>
        <v/>
      </c>
      <c r="AS35" s="113"/>
      <c r="AT35" s="134">
        <v>34.800000000000217</v>
      </c>
      <c r="AU35" s="114">
        <f t="shared" si="22"/>
        <v>34.800000000000217</v>
      </c>
      <c r="AV35" s="135">
        <v>15</v>
      </c>
      <c r="AW35" s="136">
        <v>15</v>
      </c>
    </row>
    <row r="36" spans="1:49" s="2" customFormat="1" ht="10.5" customHeight="1" x14ac:dyDescent="0.2">
      <c r="A36" s="152">
        <v>7</v>
      </c>
      <c r="B36" s="45"/>
      <c r="C36" s="174" t="s">
        <v>179</v>
      </c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6"/>
      <c r="S36" s="29"/>
      <c r="T36" s="29" t="s">
        <v>129</v>
      </c>
      <c r="U36" s="29"/>
      <c r="V36" s="38" t="s">
        <v>59</v>
      </c>
      <c r="W36" s="31"/>
      <c r="X36" s="32">
        <f t="shared" si="0"/>
        <v>0</v>
      </c>
      <c r="Y36" s="32">
        <f t="shared" si="1"/>
        <v>0</v>
      </c>
      <c r="Z36" s="32">
        <f t="shared" si="2"/>
        <v>0</v>
      </c>
      <c r="AA36" s="32">
        <f t="shared" si="3"/>
        <v>0</v>
      </c>
      <c r="AB36" s="32">
        <f t="shared" si="4"/>
        <v>0</v>
      </c>
      <c r="AC36" s="32">
        <f t="shared" si="5"/>
        <v>0</v>
      </c>
      <c r="AD36" s="32">
        <f t="shared" si="6"/>
        <v>0</v>
      </c>
      <c r="AE36" s="32">
        <f t="shared" si="7"/>
        <v>0</v>
      </c>
      <c r="AF36" s="32">
        <f t="shared" si="8"/>
        <v>0</v>
      </c>
      <c r="AG36" s="33">
        <f t="shared" si="23"/>
        <v>0</v>
      </c>
      <c r="AH36" s="32">
        <f t="shared" si="10"/>
        <v>0</v>
      </c>
      <c r="AI36" s="32">
        <f t="shared" si="11"/>
        <v>0</v>
      </c>
      <c r="AJ36" s="32">
        <f t="shared" si="12"/>
        <v>0</v>
      </c>
      <c r="AK36" s="32">
        <f t="shared" si="13"/>
        <v>0</v>
      </c>
      <c r="AL36" s="32">
        <f t="shared" si="14"/>
        <v>0</v>
      </c>
      <c r="AM36" s="32">
        <f t="shared" si="15"/>
        <v>0</v>
      </c>
      <c r="AN36" s="32">
        <f t="shared" si="16"/>
        <v>0</v>
      </c>
      <c r="AO36" s="32">
        <f t="shared" si="17"/>
        <v>0</v>
      </c>
      <c r="AP36" s="32">
        <f t="shared" si="18"/>
        <v>0</v>
      </c>
      <c r="AQ36" s="33">
        <f t="shared" si="19"/>
        <v>0</v>
      </c>
      <c r="AR36" s="109" t="str">
        <f t="shared" si="20"/>
        <v/>
      </c>
      <c r="AS36" s="113"/>
      <c r="AT36" s="134">
        <v>0</v>
      </c>
      <c r="AU36" s="114" t="str">
        <f t="shared" si="22"/>
        <v xml:space="preserve">0,00 </v>
      </c>
      <c r="AV36" s="135">
        <v>26</v>
      </c>
      <c r="AW36" s="136">
        <v>26.5</v>
      </c>
    </row>
    <row r="37" spans="1:49" s="2" customFormat="1" ht="10.5" customHeight="1" x14ac:dyDescent="0.2">
      <c r="A37" s="152"/>
      <c r="B37" s="34">
        <v>0.55902777777777801</v>
      </c>
      <c r="C37" s="177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9"/>
      <c r="S37" s="35"/>
      <c r="T37" s="35"/>
      <c r="U37" s="35"/>
      <c r="V37" s="38" t="s">
        <v>60</v>
      </c>
      <c r="W37" s="31"/>
      <c r="X37" s="32">
        <f t="shared" si="0"/>
        <v>1</v>
      </c>
      <c r="Y37" s="32">
        <f t="shared" si="1"/>
        <v>0</v>
      </c>
      <c r="Z37" s="32">
        <f t="shared" si="2"/>
        <v>1</v>
      </c>
      <c r="AA37" s="32">
        <f t="shared" si="3"/>
        <v>1</v>
      </c>
      <c r="AB37" s="32">
        <f t="shared" si="4"/>
        <v>1</v>
      </c>
      <c r="AC37" s="32">
        <f t="shared" si="5"/>
        <v>0</v>
      </c>
      <c r="AD37" s="32">
        <f t="shared" si="6"/>
        <v>0</v>
      </c>
      <c r="AE37" s="32">
        <f t="shared" si="7"/>
        <v>0</v>
      </c>
      <c r="AF37" s="32">
        <f t="shared" si="8"/>
        <v>0</v>
      </c>
      <c r="AG37" s="33">
        <f t="shared" si="23"/>
        <v>4</v>
      </c>
      <c r="AH37" s="32">
        <f t="shared" si="10"/>
        <v>1</v>
      </c>
      <c r="AI37" s="32">
        <f t="shared" si="11"/>
        <v>0</v>
      </c>
      <c r="AJ37" s="32">
        <f t="shared" si="12"/>
        <v>1</v>
      </c>
      <c r="AK37" s="32">
        <f t="shared" si="13"/>
        <v>0</v>
      </c>
      <c r="AL37" s="32">
        <f t="shared" si="14"/>
        <v>0</v>
      </c>
      <c r="AM37" s="32">
        <f t="shared" si="15"/>
        <v>1</v>
      </c>
      <c r="AN37" s="32">
        <f t="shared" si="16"/>
        <v>0</v>
      </c>
      <c r="AO37" s="32">
        <f t="shared" si="17"/>
        <v>0</v>
      </c>
      <c r="AP37" s="32">
        <f t="shared" si="18"/>
        <v>0</v>
      </c>
      <c r="AQ37" s="33">
        <f t="shared" si="19"/>
        <v>3</v>
      </c>
      <c r="AR37" s="109">
        <f t="shared" si="20"/>
        <v>1</v>
      </c>
      <c r="AS37" s="113"/>
      <c r="AT37" s="134" t="s">
        <v>35</v>
      </c>
      <c r="AU37" s="114">
        <f t="shared" si="22"/>
        <v>1</v>
      </c>
      <c r="AV37" s="135">
        <v>25</v>
      </c>
      <c r="AW37" s="136">
        <v>25</v>
      </c>
    </row>
    <row r="38" spans="1:49" s="39" customFormat="1" ht="10.5" customHeight="1" x14ac:dyDescent="0.2">
      <c r="A38" s="152"/>
      <c r="B38" s="46" t="s">
        <v>36</v>
      </c>
      <c r="C38" s="177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9"/>
      <c r="S38" s="37"/>
      <c r="T38" s="37"/>
      <c r="U38" s="37"/>
      <c r="V38" s="38" t="s">
        <v>61</v>
      </c>
      <c r="W38" s="31">
        <v>-0.1</v>
      </c>
      <c r="X38" s="32">
        <f t="shared" si="0"/>
        <v>0</v>
      </c>
      <c r="Y38" s="32">
        <f t="shared" si="1"/>
        <v>1</v>
      </c>
      <c r="Z38" s="32">
        <f t="shared" si="2"/>
        <v>1</v>
      </c>
      <c r="AA38" s="32">
        <f t="shared" si="3"/>
        <v>0</v>
      </c>
      <c r="AB38" s="32">
        <f t="shared" si="4"/>
        <v>0</v>
      </c>
      <c r="AC38" s="32">
        <f t="shared" si="5"/>
        <v>0</v>
      </c>
      <c r="AD38" s="32">
        <f t="shared" si="6"/>
        <v>0</v>
      </c>
      <c r="AE38" s="32">
        <f t="shared" si="7"/>
        <v>0</v>
      </c>
      <c r="AF38" s="32">
        <f t="shared" si="8"/>
        <v>0</v>
      </c>
      <c r="AG38" s="33">
        <f t="shared" ref="AG38:AG42" si="24">SUM(X38:AF38)</f>
        <v>2</v>
      </c>
      <c r="AH38" s="32">
        <f t="shared" si="10"/>
        <v>0</v>
      </c>
      <c r="AI38" s="32">
        <f t="shared" si="11"/>
        <v>0</v>
      </c>
      <c r="AJ38" s="32">
        <f t="shared" si="12"/>
        <v>1</v>
      </c>
      <c r="AK38" s="32">
        <f t="shared" si="13"/>
        <v>0</v>
      </c>
      <c r="AL38" s="32">
        <f t="shared" si="14"/>
        <v>0</v>
      </c>
      <c r="AM38" s="32">
        <f t="shared" si="15"/>
        <v>0</v>
      </c>
      <c r="AN38" s="32">
        <f t="shared" si="16"/>
        <v>0</v>
      </c>
      <c r="AO38" s="32">
        <f t="shared" si="17"/>
        <v>0</v>
      </c>
      <c r="AP38" s="32">
        <f t="shared" si="18"/>
        <v>0</v>
      </c>
      <c r="AQ38" s="33">
        <f t="shared" si="19"/>
        <v>1</v>
      </c>
      <c r="AR38" s="109">
        <f t="shared" si="20"/>
        <v>0.89999999999999991</v>
      </c>
      <c r="AS38" s="113"/>
      <c r="AT38" s="134">
        <v>-0.29999999999999433</v>
      </c>
      <c r="AU38" s="114">
        <f t="shared" si="22"/>
        <v>0.60000000000000564</v>
      </c>
      <c r="AV38" s="135">
        <v>25</v>
      </c>
      <c r="AW38" s="136">
        <v>24.5</v>
      </c>
    </row>
    <row r="39" spans="1:49" s="2" customFormat="1" ht="10.5" customHeight="1" x14ac:dyDescent="0.2">
      <c r="A39" s="152"/>
      <c r="B39" s="34">
        <v>0.59027777777777801</v>
      </c>
      <c r="C39" s="177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9"/>
      <c r="S39" s="37"/>
      <c r="T39" s="37" t="s">
        <v>124</v>
      </c>
      <c r="U39" s="37"/>
      <c r="V39" s="38" t="s">
        <v>62</v>
      </c>
      <c r="W39" s="31"/>
      <c r="X39" s="32">
        <f t="shared" si="0"/>
        <v>0</v>
      </c>
      <c r="Y39" s="32">
        <f t="shared" si="1"/>
        <v>0</v>
      </c>
      <c r="Z39" s="32">
        <f t="shared" si="2"/>
        <v>0</v>
      </c>
      <c r="AA39" s="32">
        <f t="shared" si="3"/>
        <v>0</v>
      </c>
      <c r="AB39" s="32">
        <f t="shared" si="4"/>
        <v>0</v>
      </c>
      <c r="AC39" s="32">
        <f t="shared" si="5"/>
        <v>0</v>
      </c>
      <c r="AD39" s="32">
        <f t="shared" si="6"/>
        <v>0</v>
      </c>
      <c r="AE39" s="32">
        <f t="shared" si="7"/>
        <v>0</v>
      </c>
      <c r="AF39" s="32">
        <f t="shared" si="8"/>
        <v>0</v>
      </c>
      <c r="AG39" s="33">
        <f t="shared" si="24"/>
        <v>0</v>
      </c>
      <c r="AH39" s="32">
        <f t="shared" si="10"/>
        <v>0</v>
      </c>
      <c r="AI39" s="32">
        <f t="shared" si="11"/>
        <v>0</v>
      </c>
      <c r="AJ39" s="32">
        <f t="shared" si="12"/>
        <v>0</v>
      </c>
      <c r="AK39" s="32">
        <f t="shared" si="13"/>
        <v>0</v>
      </c>
      <c r="AL39" s="32">
        <f t="shared" si="14"/>
        <v>0</v>
      </c>
      <c r="AM39" s="32">
        <f t="shared" si="15"/>
        <v>0</v>
      </c>
      <c r="AN39" s="32">
        <f t="shared" si="16"/>
        <v>0</v>
      </c>
      <c r="AO39" s="32">
        <f t="shared" si="17"/>
        <v>0</v>
      </c>
      <c r="AP39" s="32">
        <f t="shared" si="18"/>
        <v>0</v>
      </c>
      <c r="AQ39" s="33">
        <f t="shared" si="19"/>
        <v>0</v>
      </c>
      <c r="AR39" s="109" t="str">
        <f t="shared" si="20"/>
        <v/>
      </c>
      <c r="AS39" s="113"/>
      <c r="AT39" s="134" t="s">
        <v>35</v>
      </c>
      <c r="AU39" s="114" t="str">
        <f t="shared" si="22"/>
        <v xml:space="preserve">0,00 </v>
      </c>
      <c r="AV39" s="135">
        <v>12</v>
      </c>
      <c r="AW39" s="136">
        <v>12</v>
      </c>
    </row>
    <row r="40" spans="1:49" s="2" customFormat="1" ht="10.5" customHeight="1" x14ac:dyDescent="0.2">
      <c r="A40" s="152"/>
      <c r="B40" s="47"/>
      <c r="C40" s="177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9"/>
      <c r="S40" s="42"/>
      <c r="T40" s="42" t="s">
        <v>138</v>
      </c>
      <c r="U40" s="42"/>
      <c r="V40" s="38" t="s">
        <v>63</v>
      </c>
      <c r="W40" s="31">
        <v>0.1</v>
      </c>
      <c r="X40" s="32">
        <f t="shared" si="0"/>
        <v>0</v>
      </c>
      <c r="Y40" s="32">
        <f t="shared" si="1"/>
        <v>0</v>
      </c>
      <c r="Z40" s="32">
        <f t="shared" si="2"/>
        <v>0</v>
      </c>
      <c r="AA40" s="32">
        <f t="shared" si="3"/>
        <v>0</v>
      </c>
      <c r="AB40" s="32">
        <f t="shared" si="4"/>
        <v>0</v>
      </c>
      <c r="AC40" s="32">
        <f t="shared" si="5"/>
        <v>1</v>
      </c>
      <c r="AD40" s="32">
        <f t="shared" si="6"/>
        <v>0</v>
      </c>
      <c r="AE40" s="32">
        <f t="shared" si="7"/>
        <v>0</v>
      </c>
      <c r="AF40" s="32">
        <f t="shared" si="8"/>
        <v>0</v>
      </c>
      <c r="AG40" s="33">
        <f t="shared" si="24"/>
        <v>1</v>
      </c>
      <c r="AH40" s="32">
        <f t="shared" si="10"/>
        <v>0</v>
      </c>
      <c r="AI40" s="32">
        <f t="shared" si="11"/>
        <v>0</v>
      </c>
      <c r="AJ40" s="32">
        <f t="shared" si="12"/>
        <v>0</v>
      </c>
      <c r="AK40" s="32">
        <f t="shared" si="13"/>
        <v>0</v>
      </c>
      <c r="AL40" s="32">
        <f t="shared" si="14"/>
        <v>0</v>
      </c>
      <c r="AM40" s="32">
        <f t="shared" si="15"/>
        <v>0</v>
      </c>
      <c r="AN40" s="32">
        <f t="shared" si="16"/>
        <v>0</v>
      </c>
      <c r="AO40" s="32">
        <f t="shared" si="17"/>
        <v>0</v>
      </c>
      <c r="AP40" s="32">
        <f t="shared" si="18"/>
        <v>0</v>
      </c>
      <c r="AQ40" s="33">
        <f t="shared" si="19"/>
        <v>0</v>
      </c>
      <c r="AR40" s="109">
        <f t="shared" si="20"/>
        <v>1.1000000000000001</v>
      </c>
      <c r="AS40" s="113"/>
      <c r="AT40" s="134">
        <v>0.30000000000000149</v>
      </c>
      <c r="AU40" s="114">
        <f t="shared" si="22"/>
        <v>1.4000000000000017</v>
      </c>
      <c r="AV40" s="135">
        <v>25</v>
      </c>
      <c r="AW40" s="136">
        <v>25.5</v>
      </c>
    </row>
    <row r="41" spans="1:49" s="2" customFormat="1" ht="10.5" customHeight="1" x14ac:dyDescent="0.2">
      <c r="A41" s="152">
        <v>8</v>
      </c>
      <c r="B41" s="46"/>
      <c r="C41" s="177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9"/>
      <c r="S41" s="29"/>
      <c r="T41" s="29"/>
      <c r="U41" s="29"/>
      <c r="V41" s="38" t="s">
        <v>64</v>
      </c>
      <c r="W41" s="31"/>
      <c r="X41" s="32">
        <f t="shared" si="0"/>
        <v>0</v>
      </c>
      <c r="Y41" s="32">
        <f t="shared" si="1"/>
        <v>0</v>
      </c>
      <c r="Z41" s="32">
        <f t="shared" si="2"/>
        <v>1</v>
      </c>
      <c r="AA41" s="32">
        <f t="shared" si="3"/>
        <v>1</v>
      </c>
      <c r="AB41" s="32">
        <f t="shared" si="4"/>
        <v>0</v>
      </c>
      <c r="AC41" s="32">
        <f t="shared" si="5"/>
        <v>0</v>
      </c>
      <c r="AD41" s="32">
        <f t="shared" si="6"/>
        <v>0</v>
      </c>
      <c r="AE41" s="32">
        <f t="shared" si="7"/>
        <v>0</v>
      </c>
      <c r="AF41" s="32">
        <f t="shared" si="8"/>
        <v>0</v>
      </c>
      <c r="AG41" s="33">
        <f t="shared" si="24"/>
        <v>2</v>
      </c>
      <c r="AH41" s="32">
        <f t="shared" si="10"/>
        <v>0</v>
      </c>
      <c r="AI41" s="32">
        <f t="shared" si="11"/>
        <v>0</v>
      </c>
      <c r="AJ41" s="32">
        <f t="shared" si="12"/>
        <v>1</v>
      </c>
      <c r="AK41" s="32">
        <f t="shared" si="13"/>
        <v>1</v>
      </c>
      <c r="AL41" s="32">
        <f t="shared" si="14"/>
        <v>0</v>
      </c>
      <c r="AM41" s="32">
        <f t="shared" si="15"/>
        <v>0</v>
      </c>
      <c r="AN41" s="32">
        <f t="shared" si="16"/>
        <v>0</v>
      </c>
      <c r="AO41" s="32">
        <f t="shared" si="17"/>
        <v>0</v>
      </c>
      <c r="AP41" s="32">
        <f t="shared" si="18"/>
        <v>0</v>
      </c>
      <c r="AQ41" s="33">
        <f t="shared" si="19"/>
        <v>2</v>
      </c>
      <c r="AR41" s="109" t="str">
        <f t="shared" si="20"/>
        <v/>
      </c>
      <c r="AS41" s="113"/>
      <c r="AT41" s="134">
        <v>-2</v>
      </c>
      <c r="AU41" s="114">
        <f t="shared" si="22"/>
        <v>-2</v>
      </c>
      <c r="AV41" s="135">
        <v>25</v>
      </c>
      <c r="AW41" s="136">
        <v>25</v>
      </c>
    </row>
    <row r="42" spans="1:49" s="2" customFormat="1" ht="11.25" customHeight="1" x14ac:dyDescent="0.2">
      <c r="A42" s="152"/>
      <c r="B42" s="34">
        <v>0.59375</v>
      </c>
      <c r="C42" s="177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9"/>
      <c r="S42" s="35"/>
      <c r="T42" s="35"/>
      <c r="U42" s="35"/>
      <c r="V42" s="38" t="s">
        <v>65</v>
      </c>
      <c r="W42" s="31"/>
      <c r="X42" s="32">
        <f t="shared" si="0"/>
        <v>0</v>
      </c>
      <c r="Y42" s="32">
        <f t="shared" si="1"/>
        <v>0</v>
      </c>
      <c r="Z42" s="32">
        <f t="shared" si="2"/>
        <v>0</v>
      </c>
      <c r="AA42" s="32">
        <f t="shared" si="3"/>
        <v>0</v>
      </c>
      <c r="AB42" s="32">
        <f t="shared" si="4"/>
        <v>0</v>
      </c>
      <c r="AC42" s="32">
        <f t="shared" si="5"/>
        <v>0</v>
      </c>
      <c r="AD42" s="32">
        <f t="shared" si="6"/>
        <v>0</v>
      </c>
      <c r="AE42" s="32">
        <f t="shared" si="7"/>
        <v>0</v>
      </c>
      <c r="AF42" s="32">
        <f t="shared" si="8"/>
        <v>0</v>
      </c>
      <c r="AG42" s="33">
        <f t="shared" si="24"/>
        <v>0</v>
      </c>
      <c r="AH42" s="32">
        <f t="shared" si="10"/>
        <v>0</v>
      </c>
      <c r="AI42" s="32">
        <f t="shared" si="11"/>
        <v>0</v>
      </c>
      <c r="AJ42" s="32">
        <f t="shared" si="12"/>
        <v>0</v>
      </c>
      <c r="AK42" s="32">
        <f t="shared" si="13"/>
        <v>0</v>
      </c>
      <c r="AL42" s="32">
        <f t="shared" si="14"/>
        <v>0</v>
      </c>
      <c r="AM42" s="32">
        <f t="shared" si="15"/>
        <v>0</v>
      </c>
      <c r="AN42" s="32">
        <f t="shared" si="16"/>
        <v>0</v>
      </c>
      <c r="AO42" s="32">
        <f t="shared" si="17"/>
        <v>0</v>
      </c>
      <c r="AP42" s="32">
        <f t="shared" si="18"/>
        <v>0</v>
      </c>
      <c r="AQ42" s="33">
        <f t="shared" si="19"/>
        <v>0</v>
      </c>
      <c r="AR42" s="109" t="str">
        <f t="shared" si="20"/>
        <v/>
      </c>
      <c r="AS42" s="113"/>
      <c r="AT42" s="134">
        <v>1</v>
      </c>
      <c r="AU42" s="114">
        <f t="shared" si="22"/>
        <v>1</v>
      </c>
      <c r="AV42" s="135">
        <v>25</v>
      </c>
      <c r="AW42" s="136">
        <v>25</v>
      </c>
    </row>
    <row r="43" spans="1:49" s="39" customFormat="1" ht="10.5" customHeight="1" x14ac:dyDescent="0.2">
      <c r="A43" s="152"/>
      <c r="B43" s="46" t="s">
        <v>36</v>
      </c>
      <c r="C43" s="177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9"/>
      <c r="S43" s="37"/>
      <c r="T43" s="37"/>
      <c r="U43" s="37"/>
      <c r="V43" s="50"/>
      <c r="W43" s="50"/>
      <c r="X43" s="51"/>
      <c r="Y43" s="51"/>
      <c r="Z43" s="51"/>
      <c r="AA43" s="51"/>
      <c r="AB43" s="51"/>
      <c r="AC43" s="51"/>
      <c r="AD43" s="51"/>
      <c r="AE43" s="51"/>
      <c r="AF43" s="51"/>
      <c r="AG43" s="50"/>
      <c r="AH43" s="51"/>
      <c r="AI43" s="51"/>
      <c r="AJ43" s="51"/>
      <c r="AK43" s="51"/>
      <c r="AL43" s="51"/>
      <c r="AM43" s="51"/>
      <c r="AN43" s="51"/>
      <c r="AO43" s="51"/>
      <c r="AP43" s="51"/>
      <c r="AQ43" s="50"/>
      <c r="AR43" s="110"/>
      <c r="AS43" s="52"/>
      <c r="AT43" s="52"/>
      <c r="AU43" s="105"/>
      <c r="AV43" s="99"/>
      <c r="AW43" s="100"/>
    </row>
    <row r="44" spans="1:49" s="2" customFormat="1" ht="10.5" customHeight="1" x14ac:dyDescent="0.2">
      <c r="A44" s="152"/>
      <c r="B44" s="34">
        <v>0.625</v>
      </c>
      <c r="C44" s="177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9"/>
      <c r="S44" s="37"/>
      <c r="T44" s="37"/>
      <c r="U44" s="37"/>
      <c r="V44" s="50"/>
      <c r="W44" s="50"/>
      <c r="X44" s="51"/>
      <c r="Y44" s="51"/>
      <c r="Z44" s="51"/>
      <c r="AA44" s="51"/>
      <c r="AB44" s="51"/>
      <c r="AC44" s="51"/>
      <c r="AD44" s="51"/>
      <c r="AE44" s="51"/>
      <c r="AF44" s="51"/>
      <c r="AG44" s="50"/>
      <c r="AH44" s="51"/>
      <c r="AI44" s="51"/>
      <c r="AJ44" s="51"/>
      <c r="AK44" s="51"/>
      <c r="AL44" s="51"/>
      <c r="AM44" s="51"/>
      <c r="AN44" s="51"/>
      <c r="AO44" s="51"/>
      <c r="AP44" s="51"/>
      <c r="AQ44" s="50"/>
      <c r="AR44" s="110"/>
      <c r="AS44" s="52"/>
      <c r="AT44" s="52"/>
      <c r="AU44" s="105"/>
      <c r="AV44" s="99"/>
      <c r="AW44" s="100"/>
    </row>
    <row r="45" spans="1:49" s="2" customFormat="1" ht="10.5" customHeight="1" x14ac:dyDescent="0.2">
      <c r="A45" s="152"/>
      <c r="B45" s="47"/>
      <c r="C45" s="180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2"/>
      <c r="S45" s="42"/>
      <c r="T45" s="42"/>
      <c r="U45" s="42"/>
      <c r="V45" s="38"/>
      <c r="W45" s="53"/>
      <c r="X45" s="54"/>
      <c r="Y45" s="54"/>
      <c r="Z45" s="54"/>
      <c r="AA45" s="54"/>
      <c r="AB45" s="54"/>
      <c r="AC45" s="54"/>
      <c r="AD45" s="54"/>
      <c r="AE45" s="54"/>
      <c r="AF45" s="54"/>
      <c r="AG45" s="32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5"/>
      <c r="AS45" s="56"/>
      <c r="AT45" s="55"/>
      <c r="AU45" s="55"/>
    </row>
    <row r="46" spans="1:49" s="2" customFormat="1" ht="10.5" customHeight="1" x14ac:dyDescent="0.2">
      <c r="A46" s="157"/>
      <c r="B46" s="61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38"/>
      <c r="W46" s="57"/>
      <c r="X46" s="58"/>
      <c r="Y46" s="58"/>
      <c r="Z46" s="58"/>
      <c r="AA46" s="58"/>
      <c r="AB46" s="58"/>
      <c r="AC46" s="58"/>
      <c r="AD46" s="58"/>
      <c r="AE46" s="58"/>
      <c r="AF46" s="58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9"/>
      <c r="AS46" s="56"/>
      <c r="AT46" s="60"/>
      <c r="AU46" s="60"/>
    </row>
    <row r="47" spans="1:49" s="2" customFormat="1" ht="10.5" customHeight="1" x14ac:dyDescent="0.2">
      <c r="A47" s="157"/>
      <c r="B47" s="62"/>
      <c r="C47" s="35"/>
      <c r="D47" s="35"/>
      <c r="E47" s="36"/>
      <c r="F47" s="35"/>
      <c r="G47" s="35"/>
      <c r="H47" s="35"/>
      <c r="I47" s="35"/>
      <c r="J47" s="36"/>
      <c r="K47" s="35"/>
      <c r="L47" s="35"/>
      <c r="M47" s="35"/>
      <c r="N47" s="35"/>
      <c r="O47" s="36"/>
      <c r="P47" s="35"/>
      <c r="Q47" s="35"/>
      <c r="R47" s="35"/>
      <c r="S47" s="36"/>
      <c r="T47" s="35"/>
      <c r="U47" s="35"/>
      <c r="V47" s="30"/>
      <c r="W47" s="53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5"/>
      <c r="AS47" s="56"/>
      <c r="AT47" s="55"/>
      <c r="AU47" s="55"/>
    </row>
    <row r="48" spans="1:49" s="39" customFormat="1" ht="10.5" customHeight="1" x14ac:dyDescent="0.2">
      <c r="A48" s="157"/>
      <c r="B48" s="62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0"/>
      <c r="W48" s="53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5"/>
      <c r="AS48" s="56"/>
      <c r="AT48" s="55"/>
      <c r="AU48" s="55"/>
    </row>
    <row r="49" spans="1:49" s="2" customFormat="1" ht="10.5" customHeight="1" x14ac:dyDescent="0.2">
      <c r="A49" s="157"/>
      <c r="B49" s="62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63"/>
      <c r="W49" s="55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55"/>
      <c r="AS49" s="65"/>
      <c r="AT49" s="55"/>
      <c r="AU49" s="55"/>
    </row>
    <row r="50" spans="1:49" s="2" customFormat="1" ht="10.5" customHeight="1" x14ac:dyDescent="0.2">
      <c r="A50" s="157"/>
      <c r="B50" s="66"/>
      <c r="C50" s="42"/>
      <c r="D50" s="42"/>
      <c r="E50" s="43"/>
      <c r="F50" s="42"/>
      <c r="G50" s="42"/>
      <c r="H50" s="42"/>
      <c r="I50" s="42"/>
      <c r="J50" s="43"/>
      <c r="K50" s="42"/>
      <c r="L50" s="42"/>
      <c r="M50" s="42"/>
      <c r="N50" s="42"/>
      <c r="O50" s="43"/>
      <c r="P50" s="42"/>
      <c r="Q50" s="42"/>
      <c r="R50" s="42"/>
      <c r="S50" s="43"/>
      <c r="T50" s="42"/>
      <c r="U50" s="42"/>
      <c r="V50" s="38"/>
      <c r="W50" s="53"/>
      <c r="X50" s="54"/>
      <c r="Y50" s="54"/>
      <c r="Z50" s="54"/>
      <c r="AA50" s="54"/>
      <c r="AB50" s="54"/>
      <c r="AC50" s="54"/>
      <c r="AD50" s="54"/>
      <c r="AE50" s="54"/>
      <c r="AF50" s="54"/>
      <c r="AG50" s="32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5"/>
      <c r="AS50" s="56"/>
      <c r="AT50" s="55"/>
      <c r="AU50" s="55"/>
    </row>
    <row r="51" spans="1:49" s="2" customFormat="1" ht="3.75" hidden="1" customHeight="1" x14ac:dyDescent="0.2">
      <c r="A51" s="67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38"/>
      <c r="W51" s="57"/>
      <c r="X51" s="58"/>
      <c r="Y51" s="58"/>
      <c r="Z51" s="58"/>
      <c r="AA51" s="58"/>
      <c r="AB51" s="58"/>
      <c r="AC51" s="58"/>
      <c r="AD51" s="58"/>
      <c r="AE51" s="58"/>
      <c r="AF51" s="58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9"/>
      <c r="AS51" s="56"/>
      <c r="AT51" s="60"/>
      <c r="AU51" s="60"/>
    </row>
    <row r="52" spans="1:49" ht="9" customHeight="1" x14ac:dyDescent="0.2">
      <c r="A52" s="70"/>
      <c r="B52" s="71"/>
      <c r="C52" s="72"/>
      <c r="D52" s="73"/>
      <c r="E52" s="153"/>
      <c r="F52" s="153"/>
      <c r="G52" s="153"/>
      <c r="H52" s="153"/>
      <c r="I52" s="154" t="s">
        <v>66</v>
      </c>
      <c r="J52" s="154" t="s">
        <v>67</v>
      </c>
      <c r="K52" s="74"/>
      <c r="L52" s="74"/>
      <c r="M52" s="75"/>
      <c r="N52" s="74"/>
      <c r="O52" s="74"/>
      <c r="P52" s="74"/>
      <c r="Q52" s="74"/>
      <c r="R52" s="74"/>
      <c r="S52" s="74"/>
      <c r="T52" s="74"/>
      <c r="U52" s="74"/>
      <c r="V52" s="30"/>
      <c r="W52" s="53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5"/>
      <c r="AS52" s="56"/>
      <c r="AT52" s="55"/>
      <c r="AU52" s="55"/>
      <c r="AV52" s="39"/>
      <c r="AW52" s="39"/>
    </row>
    <row r="53" spans="1:49" ht="9" customHeight="1" x14ac:dyDescent="0.2">
      <c r="A53" s="70"/>
      <c r="B53" s="71"/>
      <c r="C53" s="76"/>
      <c r="D53" s="77" t="s">
        <v>68</v>
      </c>
      <c r="E53" s="155"/>
      <c r="F53" s="155"/>
      <c r="G53" s="155"/>
      <c r="H53" s="155"/>
      <c r="I53" s="154"/>
      <c r="J53" s="154"/>
      <c r="K53" s="78"/>
      <c r="L53" s="79" t="s">
        <v>59</v>
      </c>
      <c r="M53" s="79" t="s">
        <v>54</v>
      </c>
      <c r="N53" s="79"/>
      <c r="O53" s="79"/>
      <c r="P53" s="79"/>
      <c r="Q53" s="80"/>
      <c r="R53" s="80"/>
      <c r="S53" s="80"/>
      <c r="T53" s="79"/>
      <c r="U53" s="79"/>
      <c r="V53" s="63"/>
      <c r="W53" s="55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55"/>
      <c r="AS53" s="65"/>
      <c r="AT53" s="55"/>
      <c r="AU53" s="55"/>
      <c r="AV53" s="2"/>
      <c r="AW53" s="2"/>
    </row>
    <row r="54" spans="1:49" ht="9" customHeight="1" x14ac:dyDescent="0.2">
      <c r="A54" s="70"/>
      <c r="B54" s="71"/>
      <c r="C54" s="81"/>
      <c r="D54" s="82">
        <v>0.37847222222222199</v>
      </c>
      <c r="E54" s="83"/>
      <c r="F54" s="84" t="s">
        <v>181</v>
      </c>
      <c r="G54" s="85"/>
      <c r="H54" s="86" t="s">
        <v>52</v>
      </c>
      <c r="I54" s="87"/>
      <c r="J54" s="88"/>
      <c r="K54" s="7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8"/>
      <c r="W54" s="63"/>
      <c r="X54" s="55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55"/>
      <c r="AT54" s="65"/>
      <c r="AU54" s="55"/>
      <c r="AV54" s="55"/>
    </row>
    <row r="55" spans="1:49" ht="9" customHeight="1" x14ac:dyDescent="0.2">
      <c r="A55" s="70"/>
      <c r="B55" s="71"/>
      <c r="C55" s="81"/>
      <c r="D55" s="82">
        <v>0.45833333333333298</v>
      </c>
      <c r="E55" s="83"/>
      <c r="F55" s="84"/>
      <c r="G55" s="85"/>
      <c r="H55" s="86"/>
      <c r="I55" s="87"/>
      <c r="J55" s="88"/>
      <c r="K55" s="78"/>
      <c r="L55" s="79" t="s">
        <v>136</v>
      </c>
      <c r="M55" s="79" t="s">
        <v>131</v>
      </c>
      <c r="N55" s="79" t="s">
        <v>53</v>
      </c>
      <c r="O55" s="79" t="s">
        <v>105</v>
      </c>
      <c r="P55" s="79" t="s">
        <v>44</v>
      </c>
      <c r="Q55" s="89"/>
      <c r="R55" s="90"/>
      <c r="S55" s="90"/>
      <c r="T55" s="79"/>
      <c r="U55" s="79"/>
      <c r="V55" s="78"/>
      <c r="W55" s="63"/>
      <c r="X55" s="63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55"/>
      <c r="AT55" s="65"/>
      <c r="AU55" s="55"/>
      <c r="AV55" s="55"/>
    </row>
    <row r="56" spans="1:49" ht="9" customHeight="1" x14ac:dyDescent="0.2">
      <c r="D56" s="82">
        <v>0.53819444444444398</v>
      </c>
      <c r="E56" s="83"/>
      <c r="F56" s="84"/>
      <c r="G56" s="85"/>
      <c r="H56" s="86"/>
      <c r="I56" s="87"/>
      <c r="J56" s="88"/>
      <c r="V56" s="1"/>
      <c r="W56" s="30"/>
      <c r="X56" s="55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55"/>
      <c r="AT56" s="65"/>
      <c r="AU56" s="55"/>
      <c r="AV56" s="55"/>
    </row>
  </sheetData>
  <mergeCells count="28">
    <mergeCell ref="AW1:AW5"/>
    <mergeCell ref="D2:G2"/>
    <mergeCell ref="I2:K2"/>
    <mergeCell ref="V3:V5"/>
    <mergeCell ref="W3:W4"/>
    <mergeCell ref="AT3:AT4"/>
    <mergeCell ref="A16:A20"/>
    <mergeCell ref="A1:U1"/>
    <mergeCell ref="AR1:AR5"/>
    <mergeCell ref="AS1:AS5"/>
    <mergeCell ref="AV1:AV5"/>
    <mergeCell ref="AU3:AU4"/>
    <mergeCell ref="A4:B4"/>
    <mergeCell ref="A5:B5"/>
    <mergeCell ref="A6:A10"/>
    <mergeCell ref="A11:A15"/>
    <mergeCell ref="E52:H52"/>
    <mergeCell ref="I52:I53"/>
    <mergeCell ref="J52:J53"/>
    <mergeCell ref="E53:H53"/>
    <mergeCell ref="A21:A25"/>
    <mergeCell ref="A26:A30"/>
    <mergeCell ref="A31:A35"/>
    <mergeCell ref="A36:A40"/>
    <mergeCell ref="A41:A45"/>
    <mergeCell ref="A46:A50"/>
    <mergeCell ref="C36:R45"/>
    <mergeCell ref="C31:F31"/>
  </mergeCells>
  <conditionalFormatting sqref="V6:W53">
    <cfRule type="cellIs" dxfId="7" priority="1" operator="equal">
      <formula>"l"</formula>
    </cfRule>
  </conditionalFormatting>
  <conditionalFormatting sqref="W54:X56">
    <cfRule type="cellIs" dxfId="6" priority="4" operator="equal">
      <formula>"l"</formula>
    </cfRule>
  </conditionalFormatting>
  <dataValidations count="1">
    <dataValidation type="list" allowBlank="1" showInputMessage="1" showErrorMessage="1" sqref="IQ2:IT2 SM2:SP2 ACI2:ACL2 AME2:AMH2 AWA2:AWD2 BFW2:BFZ2 BPS2:BPV2 BZO2:BZR2 CJK2:CJN2 CTG2:CTJ2 DDC2:DDF2 DMY2:DNB2 DWU2:DWX2 EGQ2:EGT2 EQM2:EQP2 FAI2:FAL2 FKE2:FKH2 FUA2:FUD2 GDW2:GDZ2 GNS2:GNV2 GXO2:GXR2 HHK2:HHN2 HRG2:HRJ2 IBC2:IBF2 IKY2:ILB2 IUU2:IUX2 JEQ2:JET2 JOM2:JOP2 JYI2:JYL2 KIE2:KIH2 KSA2:KSD2 LBW2:LBZ2 LLS2:LLV2 LVO2:LVR2 MFK2:MFN2 MPG2:MPJ2 MZC2:MZF2 NIY2:NJB2 NSU2:NSX2 OCQ2:OCT2 OMM2:OMP2 OWI2:OWL2 PGE2:PGH2 PQA2:PQD2 PZW2:PZZ2 QJS2:QJV2 QTO2:QTR2 RDK2:RDN2 RNG2:RNJ2 RXC2:RXF2 SGY2:SHB2 SQU2:SQX2 TAQ2:TAT2 TKM2:TKP2 TUI2:TUL2 UEE2:UEH2 UOA2:UOD2 UXW2:UXZ2 VHS2:VHV2 VRO2:VRR2 WBK2:WBN2 WLG2:WLJ2 WVC2:WVF2" xr:uid="{1B08CA11-AC52-4519-BFD6-3647CD7C4655}">
      <formula1>#REF!</formula1>
      <formula2>0</formula2>
    </dataValidation>
  </dataValidations>
  <pageMargins left="0" right="0" top="0" bottom="0" header="0.511811023622047" footer="0.511811023622047"/>
  <pageSetup paperSize="9" orientation="landscape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76CD-B215-4D2C-BC02-BEB60C9F464E}">
  <dimension ref="A1:AW56"/>
  <sheetViews>
    <sheetView showGridLines="0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T36" sqref="AT36"/>
    </sheetView>
  </sheetViews>
  <sheetFormatPr baseColWidth="10" defaultColWidth="11.42578125" defaultRowHeight="12.75" customHeight="1" x14ac:dyDescent="0.2"/>
  <cols>
    <col min="1" max="1" width="2.42578125" style="1" customWidth="1"/>
    <col min="2" max="2" width="4" style="2" customWidth="1"/>
    <col min="3" max="21" width="7.140625" style="1" customWidth="1"/>
    <col min="22" max="22" width="13.42578125" style="3" customWidth="1"/>
    <col min="23" max="23" width="6" style="3" customWidth="1"/>
    <col min="24" max="32" width="2.42578125" style="4" hidden="1" customWidth="1"/>
    <col min="33" max="33" width="3.140625" style="4" customWidth="1"/>
    <col min="34" max="42" width="2.42578125" style="1" hidden="1" customWidth="1"/>
    <col min="43" max="43" width="2.42578125" style="1" customWidth="1"/>
    <col min="44" max="44" width="6.42578125" style="5" customWidth="1"/>
    <col min="45" max="45" width="6.85546875" style="6" customWidth="1"/>
    <col min="46" max="46" width="7" style="1" customWidth="1"/>
    <col min="47" max="47" width="7.42578125" style="1" customWidth="1"/>
    <col min="48" max="48" width="5.42578125" style="1" customWidth="1"/>
    <col min="49" max="49" width="6.42578125" style="1" customWidth="1"/>
    <col min="50" max="247" width="11.42578125" style="1"/>
    <col min="248" max="248" width="2.42578125" style="1" customWidth="1"/>
    <col min="249" max="249" width="4.42578125" style="1" customWidth="1"/>
    <col min="250" max="267" width="7.140625" style="1" customWidth="1"/>
    <col min="268" max="268" width="13.42578125" style="1" customWidth="1"/>
    <col min="269" max="269" width="7.42578125" style="1" customWidth="1"/>
    <col min="270" max="278" width="11.42578125" style="1"/>
    <col min="279" max="279" width="3.140625" style="1" customWidth="1"/>
    <col min="280" max="288" width="11.42578125" style="1"/>
    <col min="289" max="289" width="2.42578125" style="1" customWidth="1"/>
    <col min="290" max="290" width="6.42578125" style="1" customWidth="1"/>
    <col min="291" max="291" width="7" style="1" customWidth="1"/>
    <col min="292" max="292" width="8.42578125" style="1" customWidth="1"/>
    <col min="293" max="293" width="8.140625" style="1" customWidth="1"/>
    <col min="294" max="503" width="11.42578125" style="1"/>
    <col min="504" max="504" width="2.42578125" style="1" customWidth="1"/>
    <col min="505" max="505" width="4.42578125" style="1" customWidth="1"/>
    <col min="506" max="523" width="7.140625" style="1" customWidth="1"/>
    <col min="524" max="524" width="13.42578125" style="1" customWidth="1"/>
    <col min="525" max="525" width="7.42578125" style="1" customWidth="1"/>
    <col min="526" max="534" width="11.42578125" style="1"/>
    <col min="535" max="535" width="3.140625" style="1" customWidth="1"/>
    <col min="536" max="544" width="11.42578125" style="1"/>
    <col min="545" max="545" width="2.42578125" style="1" customWidth="1"/>
    <col min="546" max="546" width="6.42578125" style="1" customWidth="1"/>
    <col min="547" max="547" width="7" style="1" customWidth="1"/>
    <col min="548" max="548" width="8.42578125" style="1" customWidth="1"/>
    <col min="549" max="549" width="8.140625" style="1" customWidth="1"/>
    <col min="550" max="759" width="11.42578125" style="1"/>
    <col min="760" max="760" width="2.42578125" style="1" customWidth="1"/>
    <col min="761" max="761" width="4.42578125" style="1" customWidth="1"/>
    <col min="762" max="779" width="7.140625" style="1" customWidth="1"/>
    <col min="780" max="780" width="13.42578125" style="1" customWidth="1"/>
    <col min="781" max="781" width="7.42578125" style="1" customWidth="1"/>
    <col min="782" max="790" width="11.42578125" style="1"/>
    <col min="791" max="791" width="3.140625" style="1" customWidth="1"/>
    <col min="792" max="800" width="11.42578125" style="1"/>
    <col min="801" max="801" width="2.42578125" style="1" customWidth="1"/>
    <col min="802" max="802" width="6.42578125" style="1" customWidth="1"/>
    <col min="803" max="803" width="7" style="1" customWidth="1"/>
    <col min="804" max="804" width="8.42578125" style="1" customWidth="1"/>
    <col min="805" max="805" width="8.140625" style="1" customWidth="1"/>
    <col min="806" max="1015" width="11.42578125" style="1"/>
    <col min="1016" max="1016" width="2.42578125" style="1" customWidth="1"/>
    <col min="1017" max="1017" width="4.42578125" style="1" customWidth="1"/>
    <col min="1018" max="1035" width="7.140625" style="1" customWidth="1"/>
    <col min="1036" max="1036" width="13.42578125" style="1" customWidth="1"/>
    <col min="1037" max="1037" width="7.42578125" style="1" customWidth="1"/>
    <col min="1038" max="1046" width="11.42578125" style="1"/>
    <col min="1047" max="1047" width="3.140625" style="1" customWidth="1"/>
    <col min="1048" max="1056" width="11.42578125" style="1"/>
    <col min="1057" max="1057" width="2.42578125" style="1" customWidth="1"/>
    <col min="1058" max="1058" width="6.42578125" style="1" customWidth="1"/>
    <col min="1059" max="1059" width="7" style="1" customWidth="1"/>
    <col min="1060" max="1060" width="8.42578125" style="1" customWidth="1"/>
    <col min="1061" max="1061" width="8.140625" style="1" customWidth="1"/>
    <col min="1062" max="1271" width="11.42578125" style="1"/>
    <col min="1272" max="1272" width="2.42578125" style="1" customWidth="1"/>
    <col min="1273" max="1273" width="4.42578125" style="1" customWidth="1"/>
    <col min="1274" max="1291" width="7.140625" style="1" customWidth="1"/>
    <col min="1292" max="1292" width="13.42578125" style="1" customWidth="1"/>
    <col min="1293" max="1293" width="7.42578125" style="1" customWidth="1"/>
    <col min="1294" max="1302" width="11.42578125" style="1"/>
    <col min="1303" max="1303" width="3.140625" style="1" customWidth="1"/>
    <col min="1304" max="1312" width="11.42578125" style="1"/>
    <col min="1313" max="1313" width="2.42578125" style="1" customWidth="1"/>
    <col min="1314" max="1314" width="6.42578125" style="1" customWidth="1"/>
    <col min="1315" max="1315" width="7" style="1" customWidth="1"/>
    <col min="1316" max="1316" width="8.42578125" style="1" customWidth="1"/>
    <col min="1317" max="1317" width="8.140625" style="1" customWidth="1"/>
    <col min="1318" max="1527" width="11.42578125" style="1"/>
    <col min="1528" max="1528" width="2.42578125" style="1" customWidth="1"/>
    <col min="1529" max="1529" width="4.42578125" style="1" customWidth="1"/>
    <col min="1530" max="1547" width="7.140625" style="1" customWidth="1"/>
    <col min="1548" max="1548" width="13.42578125" style="1" customWidth="1"/>
    <col min="1549" max="1549" width="7.42578125" style="1" customWidth="1"/>
    <col min="1550" max="1558" width="11.42578125" style="1"/>
    <col min="1559" max="1559" width="3.140625" style="1" customWidth="1"/>
    <col min="1560" max="1568" width="11.42578125" style="1"/>
    <col min="1569" max="1569" width="2.42578125" style="1" customWidth="1"/>
    <col min="1570" max="1570" width="6.42578125" style="1" customWidth="1"/>
    <col min="1571" max="1571" width="7" style="1" customWidth="1"/>
    <col min="1572" max="1572" width="8.42578125" style="1" customWidth="1"/>
    <col min="1573" max="1573" width="8.140625" style="1" customWidth="1"/>
    <col min="1574" max="1783" width="11.42578125" style="1"/>
    <col min="1784" max="1784" width="2.42578125" style="1" customWidth="1"/>
    <col min="1785" max="1785" width="4.42578125" style="1" customWidth="1"/>
    <col min="1786" max="1803" width="7.140625" style="1" customWidth="1"/>
    <col min="1804" max="1804" width="13.42578125" style="1" customWidth="1"/>
    <col min="1805" max="1805" width="7.42578125" style="1" customWidth="1"/>
    <col min="1806" max="1814" width="11.42578125" style="1"/>
    <col min="1815" max="1815" width="3.140625" style="1" customWidth="1"/>
    <col min="1816" max="1824" width="11.42578125" style="1"/>
    <col min="1825" max="1825" width="2.42578125" style="1" customWidth="1"/>
    <col min="1826" max="1826" width="6.42578125" style="1" customWidth="1"/>
    <col min="1827" max="1827" width="7" style="1" customWidth="1"/>
    <col min="1828" max="1828" width="8.42578125" style="1" customWidth="1"/>
    <col min="1829" max="1829" width="8.140625" style="1" customWidth="1"/>
    <col min="1830" max="2039" width="11.42578125" style="1"/>
    <col min="2040" max="2040" width="2.42578125" style="1" customWidth="1"/>
    <col min="2041" max="2041" width="4.42578125" style="1" customWidth="1"/>
    <col min="2042" max="2059" width="7.140625" style="1" customWidth="1"/>
    <col min="2060" max="2060" width="13.42578125" style="1" customWidth="1"/>
    <col min="2061" max="2061" width="7.42578125" style="1" customWidth="1"/>
    <col min="2062" max="2070" width="11.42578125" style="1"/>
    <col min="2071" max="2071" width="3.140625" style="1" customWidth="1"/>
    <col min="2072" max="2080" width="11.42578125" style="1"/>
    <col min="2081" max="2081" width="2.42578125" style="1" customWidth="1"/>
    <col min="2082" max="2082" width="6.42578125" style="1" customWidth="1"/>
    <col min="2083" max="2083" width="7" style="1" customWidth="1"/>
    <col min="2084" max="2084" width="8.42578125" style="1" customWidth="1"/>
    <col min="2085" max="2085" width="8.140625" style="1" customWidth="1"/>
    <col min="2086" max="2295" width="11.42578125" style="1"/>
    <col min="2296" max="2296" width="2.42578125" style="1" customWidth="1"/>
    <col min="2297" max="2297" width="4.42578125" style="1" customWidth="1"/>
    <col min="2298" max="2315" width="7.140625" style="1" customWidth="1"/>
    <col min="2316" max="2316" width="13.42578125" style="1" customWidth="1"/>
    <col min="2317" max="2317" width="7.42578125" style="1" customWidth="1"/>
    <col min="2318" max="2326" width="11.42578125" style="1"/>
    <col min="2327" max="2327" width="3.140625" style="1" customWidth="1"/>
    <col min="2328" max="2336" width="11.42578125" style="1"/>
    <col min="2337" max="2337" width="2.42578125" style="1" customWidth="1"/>
    <col min="2338" max="2338" width="6.42578125" style="1" customWidth="1"/>
    <col min="2339" max="2339" width="7" style="1" customWidth="1"/>
    <col min="2340" max="2340" width="8.42578125" style="1" customWidth="1"/>
    <col min="2341" max="2341" width="8.140625" style="1" customWidth="1"/>
    <col min="2342" max="2551" width="11.42578125" style="1"/>
    <col min="2552" max="2552" width="2.42578125" style="1" customWidth="1"/>
    <col min="2553" max="2553" width="4.42578125" style="1" customWidth="1"/>
    <col min="2554" max="2571" width="7.140625" style="1" customWidth="1"/>
    <col min="2572" max="2572" width="13.42578125" style="1" customWidth="1"/>
    <col min="2573" max="2573" width="7.42578125" style="1" customWidth="1"/>
    <col min="2574" max="2582" width="11.42578125" style="1"/>
    <col min="2583" max="2583" width="3.140625" style="1" customWidth="1"/>
    <col min="2584" max="2592" width="11.42578125" style="1"/>
    <col min="2593" max="2593" width="2.42578125" style="1" customWidth="1"/>
    <col min="2594" max="2594" width="6.42578125" style="1" customWidth="1"/>
    <col min="2595" max="2595" width="7" style="1" customWidth="1"/>
    <col min="2596" max="2596" width="8.42578125" style="1" customWidth="1"/>
    <col min="2597" max="2597" width="8.140625" style="1" customWidth="1"/>
    <col min="2598" max="2807" width="11.42578125" style="1"/>
    <col min="2808" max="2808" width="2.42578125" style="1" customWidth="1"/>
    <col min="2809" max="2809" width="4.42578125" style="1" customWidth="1"/>
    <col min="2810" max="2827" width="7.140625" style="1" customWidth="1"/>
    <col min="2828" max="2828" width="13.42578125" style="1" customWidth="1"/>
    <col min="2829" max="2829" width="7.42578125" style="1" customWidth="1"/>
    <col min="2830" max="2838" width="11.42578125" style="1"/>
    <col min="2839" max="2839" width="3.140625" style="1" customWidth="1"/>
    <col min="2840" max="2848" width="11.42578125" style="1"/>
    <col min="2849" max="2849" width="2.42578125" style="1" customWidth="1"/>
    <col min="2850" max="2850" width="6.42578125" style="1" customWidth="1"/>
    <col min="2851" max="2851" width="7" style="1" customWidth="1"/>
    <col min="2852" max="2852" width="8.42578125" style="1" customWidth="1"/>
    <col min="2853" max="2853" width="8.140625" style="1" customWidth="1"/>
    <col min="2854" max="3063" width="11.42578125" style="1"/>
    <col min="3064" max="3064" width="2.42578125" style="1" customWidth="1"/>
    <col min="3065" max="3065" width="4.42578125" style="1" customWidth="1"/>
    <col min="3066" max="3083" width="7.140625" style="1" customWidth="1"/>
    <col min="3084" max="3084" width="13.42578125" style="1" customWidth="1"/>
    <col min="3085" max="3085" width="7.42578125" style="1" customWidth="1"/>
    <col min="3086" max="3094" width="11.42578125" style="1"/>
    <col min="3095" max="3095" width="3.140625" style="1" customWidth="1"/>
    <col min="3096" max="3104" width="11.42578125" style="1"/>
    <col min="3105" max="3105" width="2.42578125" style="1" customWidth="1"/>
    <col min="3106" max="3106" width="6.42578125" style="1" customWidth="1"/>
    <col min="3107" max="3107" width="7" style="1" customWidth="1"/>
    <col min="3108" max="3108" width="8.42578125" style="1" customWidth="1"/>
    <col min="3109" max="3109" width="8.140625" style="1" customWidth="1"/>
    <col min="3110" max="3319" width="11.42578125" style="1"/>
    <col min="3320" max="3320" width="2.42578125" style="1" customWidth="1"/>
    <col min="3321" max="3321" width="4.42578125" style="1" customWidth="1"/>
    <col min="3322" max="3339" width="7.140625" style="1" customWidth="1"/>
    <col min="3340" max="3340" width="13.42578125" style="1" customWidth="1"/>
    <col min="3341" max="3341" width="7.42578125" style="1" customWidth="1"/>
    <col min="3342" max="3350" width="11.42578125" style="1"/>
    <col min="3351" max="3351" width="3.140625" style="1" customWidth="1"/>
    <col min="3352" max="3360" width="11.42578125" style="1"/>
    <col min="3361" max="3361" width="2.42578125" style="1" customWidth="1"/>
    <col min="3362" max="3362" width="6.42578125" style="1" customWidth="1"/>
    <col min="3363" max="3363" width="7" style="1" customWidth="1"/>
    <col min="3364" max="3364" width="8.42578125" style="1" customWidth="1"/>
    <col min="3365" max="3365" width="8.140625" style="1" customWidth="1"/>
    <col min="3366" max="3575" width="11.42578125" style="1"/>
    <col min="3576" max="3576" width="2.42578125" style="1" customWidth="1"/>
    <col min="3577" max="3577" width="4.42578125" style="1" customWidth="1"/>
    <col min="3578" max="3595" width="7.140625" style="1" customWidth="1"/>
    <col min="3596" max="3596" width="13.42578125" style="1" customWidth="1"/>
    <col min="3597" max="3597" width="7.42578125" style="1" customWidth="1"/>
    <col min="3598" max="3606" width="11.42578125" style="1"/>
    <col min="3607" max="3607" width="3.140625" style="1" customWidth="1"/>
    <col min="3608" max="3616" width="11.42578125" style="1"/>
    <col min="3617" max="3617" width="2.42578125" style="1" customWidth="1"/>
    <col min="3618" max="3618" width="6.42578125" style="1" customWidth="1"/>
    <col min="3619" max="3619" width="7" style="1" customWidth="1"/>
    <col min="3620" max="3620" width="8.42578125" style="1" customWidth="1"/>
    <col min="3621" max="3621" width="8.140625" style="1" customWidth="1"/>
    <col min="3622" max="3831" width="11.42578125" style="1"/>
    <col min="3832" max="3832" width="2.42578125" style="1" customWidth="1"/>
    <col min="3833" max="3833" width="4.42578125" style="1" customWidth="1"/>
    <col min="3834" max="3851" width="7.140625" style="1" customWidth="1"/>
    <col min="3852" max="3852" width="13.42578125" style="1" customWidth="1"/>
    <col min="3853" max="3853" width="7.42578125" style="1" customWidth="1"/>
    <col min="3854" max="3862" width="11.42578125" style="1"/>
    <col min="3863" max="3863" width="3.140625" style="1" customWidth="1"/>
    <col min="3864" max="3872" width="11.42578125" style="1"/>
    <col min="3873" max="3873" width="2.42578125" style="1" customWidth="1"/>
    <col min="3874" max="3874" width="6.42578125" style="1" customWidth="1"/>
    <col min="3875" max="3875" width="7" style="1" customWidth="1"/>
    <col min="3876" max="3876" width="8.42578125" style="1" customWidth="1"/>
    <col min="3877" max="3877" width="8.140625" style="1" customWidth="1"/>
    <col min="3878" max="4087" width="11.42578125" style="1"/>
    <col min="4088" max="4088" width="2.42578125" style="1" customWidth="1"/>
    <col min="4089" max="4089" width="4.42578125" style="1" customWidth="1"/>
    <col min="4090" max="4107" width="7.140625" style="1" customWidth="1"/>
    <col min="4108" max="4108" width="13.42578125" style="1" customWidth="1"/>
    <col min="4109" max="4109" width="7.42578125" style="1" customWidth="1"/>
    <col min="4110" max="4118" width="11.42578125" style="1"/>
    <col min="4119" max="4119" width="3.140625" style="1" customWidth="1"/>
    <col min="4120" max="4128" width="11.42578125" style="1"/>
    <col min="4129" max="4129" width="2.42578125" style="1" customWidth="1"/>
    <col min="4130" max="4130" width="6.42578125" style="1" customWidth="1"/>
    <col min="4131" max="4131" width="7" style="1" customWidth="1"/>
    <col min="4132" max="4132" width="8.42578125" style="1" customWidth="1"/>
    <col min="4133" max="4133" width="8.140625" style="1" customWidth="1"/>
    <col min="4134" max="4343" width="11.42578125" style="1"/>
    <col min="4344" max="4344" width="2.42578125" style="1" customWidth="1"/>
    <col min="4345" max="4345" width="4.42578125" style="1" customWidth="1"/>
    <col min="4346" max="4363" width="7.140625" style="1" customWidth="1"/>
    <col min="4364" max="4364" width="13.42578125" style="1" customWidth="1"/>
    <col min="4365" max="4365" width="7.42578125" style="1" customWidth="1"/>
    <col min="4366" max="4374" width="11.42578125" style="1"/>
    <col min="4375" max="4375" width="3.140625" style="1" customWidth="1"/>
    <col min="4376" max="4384" width="11.42578125" style="1"/>
    <col min="4385" max="4385" width="2.42578125" style="1" customWidth="1"/>
    <col min="4386" max="4386" width="6.42578125" style="1" customWidth="1"/>
    <col min="4387" max="4387" width="7" style="1" customWidth="1"/>
    <col min="4388" max="4388" width="8.42578125" style="1" customWidth="1"/>
    <col min="4389" max="4389" width="8.140625" style="1" customWidth="1"/>
    <col min="4390" max="4599" width="11.42578125" style="1"/>
    <col min="4600" max="4600" width="2.42578125" style="1" customWidth="1"/>
    <col min="4601" max="4601" width="4.42578125" style="1" customWidth="1"/>
    <col min="4602" max="4619" width="7.140625" style="1" customWidth="1"/>
    <col min="4620" max="4620" width="13.42578125" style="1" customWidth="1"/>
    <col min="4621" max="4621" width="7.42578125" style="1" customWidth="1"/>
    <col min="4622" max="4630" width="11.42578125" style="1"/>
    <col min="4631" max="4631" width="3.140625" style="1" customWidth="1"/>
    <col min="4632" max="4640" width="11.42578125" style="1"/>
    <col min="4641" max="4641" width="2.42578125" style="1" customWidth="1"/>
    <col min="4642" max="4642" width="6.42578125" style="1" customWidth="1"/>
    <col min="4643" max="4643" width="7" style="1" customWidth="1"/>
    <col min="4644" max="4644" width="8.42578125" style="1" customWidth="1"/>
    <col min="4645" max="4645" width="8.140625" style="1" customWidth="1"/>
    <col min="4646" max="4855" width="11.42578125" style="1"/>
    <col min="4856" max="4856" width="2.42578125" style="1" customWidth="1"/>
    <col min="4857" max="4857" width="4.42578125" style="1" customWidth="1"/>
    <col min="4858" max="4875" width="7.140625" style="1" customWidth="1"/>
    <col min="4876" max="4876" width="13.42578125" style="1" customWidth="1"/>
    <col min="4877" max="4877" width="7.42578125" style="1" customWidth="1"/>
    <col min="4878" max="4886" width="11.42578125" style="1"/>
    <col min="4887" max="4887" width="3.140625" style="1" customWidth="1"/>
    <col min="4888" max="4896" width="11.42578125" style="1"/>
    <col min="4897" max="4897" width="2.42578125" style="1" customWidth="1"/>
    <col min="4898" max="4898" width="6.42578125" style="1" customWidth="1"/>
    <col min="4899" max="4899" width="7" style="1" customWidth="1"/>
    <col min="4900" max="4900" width="8.42578125" style="1" customWidth="1"/>
    <col min="4901" max="4901" width="8.140625" style="1" customWidth="1"/>
    <col min="4902" max="5111" width="11.42578125" style="1"/>
    <col min="5112" max="5112" width="2.42578125" style="1" customWidth="1"/>
    <col min="5113" max="5113" width="4.42578125" style="1" customWidth="1"/>
    <col min="5114" max="5131" width="7.140625" style="1" customWidth="1"/>
    <col min="5132" max="5132" width="13.42578125" style="1" customWidth="1"/>
    <col min="5133" max="5133" width="7.42578125" style="1" customWidth="1"/>
    <col min="5134" max="5142" width="11.42578125" style="1"/>
    <col min="5143" max="5143" width="3.140625" style="1" customWidth="1"/>
    <col min="5144" max="5152" width="11.42578125" style="1"/>
    <col min="5153" max="5153" width="2.42578125" style="1" customWidth="1"/>
    <col min="5154" max="5154" width="6.42578125" style="1" customWidth="1"/>
    <col min="5155" max="5155" width="7" style="1" customWidth="1"/>
    <col min="5156" max="5156" width="8.42578125" style="1" customWidth="1"/>
    <col min="5157" max="5157" width="8.140625" style="1" customWidth="1"/>
    <col min="5158" max="5367" width="11.42578125" style="1"/>
    <col min="5368" max="5368" width="2.42578125" style="1" customWidth="1"/>
    <col min="5369" max="5369" width="4.42578125" style="1" customWidth="1"/>
    <col min="5370" max="5387" width="7.140625" style="1" customWidth="1"/>
    <col min="5388" max="5388" width="13.42578125" style="1" customWidth="1"/>
    <col min="5389" max="5389" width="7.42578125" style="1" customWidth="1"/>
    <col min="5390" max="5398" width="11.42578125" style="1"/>
    <col min="5399" max="5399" width="3.140625" style="1" customWidth="1"/>
    <col min="5400" max="5408" width="11.42578125" style="1"/>
    <col min="5409" max="5409" width="2.42578125" style="1" customWidth="1"/>
    <col min="5410" max="5410" width="6.42578125" style="1" customWidth="1"/>
    <col min="5411" max="5411" width="7" style="1" customWidth="1"/>
    <col min="5412" max="5412" width="8.42578125" style="1" customWidth="1"/>
    <col min="5413" max="5413" width="8.140625" style="1" customWidth="1"/>
    <col min="5414" max="5623" width="11.42578125" style="1"/>
    <col min="5624" max="5624" width="2.42578125" style="1" customWidth="1"/>
    <col min="5625" max="5625" width="4.42578125" style="1" customWidth="1"/>
    <col min="5626" max="5643" width="7.140625" style="1" customWidth="1"/>
    <col min="5644" max="5644" width="13.42578125" style="1" customWidth="1"/>
    <col min="5645" max="5645" width="7.42578125" style="1" customWidth="1"/>
    <col min="5646" max="5654" width="11.42578125" style="1"/>
    <col min="5655" max="5655" width="3.140625" style="1" customWidth="1"/>
    <col min="5656" max="5664" width="11.42578125" style="1"/>
    <col min="5665" max="5665" width="2.42578125" style="1" customWidth="1"/>
    <col min="5666" max="5666" width="6.42578125" style="1" customWidth="1"/>
    <col min="5667" max="5667" width="7" style="1" customWidth="1"/>
    <col min="5668" max="5668" width="8.42578125" style="1" customWidth="1"/>
    <col min="5669" max="5669" width="8.140625" style="1" customWidth="1"/>
    <col min="5670" max="5879" width="11.42578125" style="1"/>
    <col min="5880" max="5880" width="2.42578125" style="1" customWidth="1"/>
    <col min="5881" max="5881" width="4.42578125" style="1" customWidth="1"/>
    <col min="5882" max="5899" width="7.140625" style="1" customWidth="1"/>
    <col min="5900" max="5900" width="13.42578125" style="1" customWidth="1"/>
    <col min="5901" max="5901" width="7.42578125" style="1" customWidth="1"/>
    <col min="5902" max="5910" width="11.42578125" style="1"/>
    <col min="5911" max="5911" width="3.140625" style="1" customWidth="1"/>
    <col min="5912" max="5920" width="11.42578125" style="1"/>
    <col min="5921" max="5921" width="2.42578125" style="1" customWidth="1"/>
    <col min="5922" max="5922" width="6.42578125" style="1" customWidth="1"/>
    <col min="5923" max="5923" width="7" style="1" customWidth="1"/>
    <col min="5924" max="5924" width="8.42578125" style="1" customWidth="1"/>
    <col min="5925" max="5925" width="8.140625" style="1" customWidth="1"/>
    <col min="5926" max="6135" width="11.42578125" style="1"/>
    <col min="6136" max="6136" width="2.42578125" style="1" customWidth="1"/>
    <col min="6137" max="6137" width="4.42578125" style="1" customWidth="1"/>
    <col min="6138" max="6155" width="7.140625" style="1" customWidth="1"/>
    <col min="6156" max="6156" width="13.42578125" style="1" customWidth="1"/>
    <col min="6157" max="6157" width="7.42578125" style="1" customWidth="1"/>
    <col min="6158" max="6166" width="11.42578125" style="1"/>
    <col min="6167" max="6167" width="3.140625" style="1" customWidth="1"/>
    <col min="6168" max="6176" width="11.42578125" style="1"/>
    <col min="6177" max="6177" width="2.42578125" style="1" customWidth="1"/>
    <col min="6178" max="6178" width="6.42578125" style="1" customWidth="1"/>
    <col min="6179" max="6179" width="7" style="1" customWidth="1"/>
    <col min="6180" max="6180" width="8.42578125" style="1" customWidth="1"/>
    <col min="6181" max="6181" width="8.140625" style="1" customWidth="1"/>
    <col min="6182" max="6391" width="11.42578125" style="1"/>
    <col min="6392" max="6392" width="2.42578125" style="1" customWidth="1"/>
    <col min="6393" max="6393" width="4.42578125" style="1" customWidth="1"/>
    <col min="6394" max="6411" width="7.140625" style="1" customWidth="1"/>
    <col min="6412" max="6412" width="13.42578125" style="1" customWidth="1"/>
    <col min="6413" max="6413" width="7.42578125" style="1" customWidth="1"/>
    <col min="6414" max="6422" width="11.42578125" style="1"/>
    <col min="6423" max="6423" width="3.140625" style="1" customWidth="1"/>
    <col min="6424" max="6432" width="11.42578125" style="1"/>
    <col min="6433" max="6433" width="2.42578125" style="1" customWidth="1"/>
    <col min="6434" max="6434" width="6.42578125" style="1" customWidth="1"/>
    <col min="6435" max="6435" width="7" style="1" customWidth="1"/>
    <col min="6436" max="6436" width="8.42578125" style="1" customWidth="1"/>
    <col min="6437" max="6437" width="8.140625" style="1" customWidth="1"/>
    <col min="6438" max="6647" width="11.42578125" style="1"/>
    <col min="6648" max="6648" width="2.42578125" style="1" customWidth="1"/>
    <col min="6649" max="6649" width="4.42578125" style="1" customWidth="1"/>
    <col min="6650" max="6667" width="7.140625" style="1" customWidth="1"/>
    <col min="6668" max="6668" width="13.42578125" style="1" customWidth="1"/>
    <col min="6669" max="6669" width="7.42578125" style="1" customWidth="1"/>
    <col min="6670" max="6678" width="11.42578125" style="1"/>
    <col min="6679" max="6679" width="3.140625" style="1" customWidth="1"/>
    <col min="6680" max="6688" width="11.42578125" style="1"/>
    <col min="6689" max="6689" width="2.42578125" style="1" customWidth="1"/>
    <col min="6690" max="6690" width="6.42578125" style="1" customWidth="1"/>
    <col min="6691" max="6691" width="7" style="1" customWidth="1"/>
    <col min="6692" max="6692" width="8.42578125" style="1" customWidth="1"/>
    <col min="6693" max="6693" width="8.140625" style="1" customWidth="1"/>
    <col min="6694" max="6903" width="11.42578125" style="1"/>
    <col min="6904" max="6904" width="2.42578125" style="1" customWidth="1"/>
    <col min="6905" max="6905" width="4.42578125" style="1" customWidth="1"/>
    <col min="6906" max="6923" width="7.140625" style="1" customWidth="1"/>
    <col min="6924" max="6924" width="13.42578125" style="1" customWidth="1"/>
    <col min="6925" max="6925" width="7.42578125" style="1" customWidth="1"/>
    <col min="6926" max="6934" width="11.42578125" style="1"/>
    <col min="6935" max="6935" width="3.140625" style="1" customWidth="1"/>
    <col min="6936" max="6944" width="11.42578125" style="1"/>
    <col min="6945" max="6945" width="2.42578125" style="1" customWidth="1"/>
    <col min="6946" max="6946" width="6.42578125" style="1" customWidth="1"/>
    <col min="6947" max="6947" width="7" style="1" customWidth="1"/>
    <col min="6948" max="6948" width="8.42578125" style="1" customWidth="1"/>
    <col min="6949" max="6949" width="8.140625" style="1" customWidth="1"/>
    <col min="6950" max="7159" width="11.42578125" style="1"/>
    <col min="7160" max="7160" width="2.42578125" style="1" customWidth="1"/>
    <col min="7161" max="7161" width="4.42578125" style="1" customWidth="1"/>
    <col min="7162" max="7179" width="7.140625" style="1" customWidth="1"/>
    <col min="7180" max="7180" width="13.42578125" style="1" customWidth="1"/>
    <col min="7181" max="7181" width="7.42578125" style="1" customWidth="1"/>
    <col min="7182" max="7190" width="11.42578125" style="1"/>
    <col min="7191" max="7191" width="3.140625" style="1" customWidth="1"/>
    <col min="7192" max="7200" width="11.42578125" style="1"/>
    <col min="7201" max="7201" width="2.42578125" style="1" customWidth="1"/>
    <col min="7202" max="7202" width="6.42578125" style="1" customWidth="1"/>
    <col min="7203" max="7203" width="7" style="1" customWidth="1"/>
    <col min="7204" max="7204" width="8.42578125" style="1" customWidth="1"/>
    <col min="7205" max="7205" width="8.140625" style="1" customWidth="1"/>
    <col min="7206" max="7415" width="11.42578125" style="1"/>
    <col min="7416" max="7416" width="2.42578125" style="1" customWidth="1"/>
    <col min="7417" max="7417" width="4.42578125" style="1" customWidth="1"/>
    <col min="7418" max="7435" width="7.140625" style="1" customWidth="1"/>
    <col min="7436" max="7436" width="13.42578125" style="1" customWidth="1"/>
    <col min="7437" max="7437" width="7.42578125" style="1" customWidth="1"/>
    <col min="7438" max="7446" width="11.42578125" style="1"/>
    <col min="7447" max="7447" width="3.140625" style="1" customWidth="1"/>
    <col min="7448" max="7456" width="11.42578125" style="1"/>
    <col min="7457" max="7457" width="2.42578125" style="1" customWidth="1"/>
    <col min="7458" max="7458" width="6.42578125" style="1" customWidth="1"/>
    <col min="7459" max="7459" width="7" style="1" customWidth="1"/>
    <col min="7460" max="7460" width="8.42578125" style="1" customWidth="1"/>
    <col min="7461" max="7461" width="8.140625" style="1" customWidth="1"/>
    <col min="7462" max="7671" width="11.42578125" style="1"/>
    <col min="7672" max="7672" width="2.42578125" style="1" customWidth="1"/>
    <col min="7673" max="7673" width="4.42578125" style="1" customWidth="1"/>
    <col min="7674" max="7691" width="7.140625" style="1" customWidth="1"/>
    <col min="7692" max="7692" width="13.42578125" style="1" customWidth="1"/>
    <col min="7693" max="7693" width="7.42578125" style="1" customWidth="1"/>
    <col min="7694" max="7702" width="11.42578125" style="1"/>
    <col min="7703" max="7703" width="3.140625" style="1" customWidth="1"/>
    <col min="7704" max="7712" width="11.42578125" style="1"/>
    <col min="7713" max="7713" width="2.42578125" style="1" customWidth="1"/>
    <col min="7714" max="7714" width="6.42578125" style="1" customWidth="1"/>
    <col min="7715" max="7715" width="7" style="1" customWidth="1"/>
    <col min="7716" max="7716" width="8.42578125" style="1" customWidth="1"/>
    <col min="7717" max="7717" width="8.140625" style="1" customWidth="1"/>
    <col min="7718" max="7927" width="11.42578125" style="1"/>
    <col min="7928" max="7928" width="2.42578125" style="1" customWidth="1"/>
    <col min="7929" max="7929" width="4.42578125" style="1" customWidth="1"/>
    <col min="7930" max="7947" width="7.140625" style="1" customWidth="1"/>
    <col min="7948" max="7948" width="13.42578125" style="1" customWidth="1"/>
    <col min="7949" max="7949" width="7.42578125" style="1" customWidth="1"/>
    <col min="7950" max="7958" width="11.42578125" style="1"/>
    <col min="7959" max="7959" width="3.140625" style="1" customWidth="1"/>
    <col min="7960" max="7968" width="11.42578125" style="1"/>
    <col min="7969" max="7969" width="2.42578125" style="1" customWidth="1"/>
    <col min="7970" max="7970" width="6.42578125" style="1" customWidth="1"/>
    <col min="7971" max="7971" width="7" style="1" customWidth="1"/>
    <col min="7972" max="7972" width="8.42578125" style="1" customWidth="1"/>
    <col min="7973" max="7973" width="8.140625" style="1" customWidth="1"/>
    <col min="7974" max="8183" width="11.42578125" style="1"/>
    <col min="8184" max="8184" width="2.42578125" style="1" customWidth="1"/>
    <col min="8185" max="8185" width="4.42578125" style="1" customWidth="1"/>
    <col min="8186" max="8203" width="7.140625" style="1" customWidth="1"/>
    <col min="8204" max="8204" width="13.42578125" style="1" customWidth="1"/>
    <col min="8205" max="8205" width="7.42578125" style="1" customWidth="1"/>
    <col min="8206" max="8214" width="11.42578125" style="1"/>
    <col min="8215" max="8215" width="3.140625" style="1" customWidth="1"/>
    <col min="8216" max="8224" width="11.42578125" style="1"/>
    <col min="8225" max="8225" width="2.42578125" style="1" customWidth="1"/>
    <col min="8226" max="8226" width="6.42578125" style="1" customWidth="1"/>
    <col min="8227" max="8227" width="7" style="1" customWidth="1"/>
    <col min="8228" max="8228" width="8.42578125" style="1" customWidth="1"/>
    <col min="8229" max="8229" width="8.140625" style="1" customWidth="1"/>
    <col min="8230" max="8439" width="11.42578125" style="1"/>
    <col min="8440" max="8440" width="2.42578125" style="1" customWidth="1"/>
    <col min="8441" max="8441" width="4.42578125" style="1" customWidth="1"/>
    <col min="8442" max="8459" width="7.140625" style="1" customWidth="1"/>
    <col min="8460" max="8460" width="13.42578125" style="1" customWidth="1"/>
    <col min="8461" max="8461" width="7.42578125" style="1" customWidth="1"/>
    <col min="8462" max="8470" width="11.42578125" style="1"/>
    <col min="8471" max="8471" width="3.140625" style="1" customWidth="1"/>
    <col min="8472" max="8480" width="11.42578125" style="1"/>
    <col min="8481" max="8481" width="2.42578125" style="1" customWidth="1"/>
    <col min="8482" max="8482" width="6.42578125" style="1" customWidth="1"/>
    <col min="8483" max="8483" width="7" style="1" customWidth="1"/>
    <col min="8484" max="8484" width="8.42578125" style="1" customWidth="1"/>
    <col min="8485" max="8485" width="8.140625" style="1" customWidth="1"/>
    <col min="8486" max="8695" width="11.42578125" style="1"/>
    <col min="8696" max="8696" width="2.42578125" style="1" customWidth="1"/>
    <col min="8697" max="8697" width="4.42578125" style="1" customWidth="1"/>
    <col min="8698" max="8715" width="7.140625" style="1" customWidth="1"/>
    <col min="8716" max="8716" width="13.42578125" style="1" customWidth="1"/>
    <col min="8717" max="8717" width="7.42578125" style="1" customWidth="1"/>
    <col min="8718" max="8726" width="11.42578125" style="1"/>
    <col min="8727" max="8727" width="3.140625" style="1" customWidth="1"/>
    <col min="8728" max="8736" width="11.42578125" style="1"/>
    <col min="8737" max="8737" width="2.42578125" style="1" customWidth="1"/>
    <col min="8738" max="8738" width="6.42578125" style="1" customWidth="1"/>
    <col min="8739" max="8739" width="7" style="1" customWidth="1"/>
    <col min="8740" max="8740" width="8.42578125" style="1" customWidth="1"/>
    <col min="8741" max="8741" width="8.140625" style="1" customWidth="1"/>
    <col min="8742" max="8951" width="11.42578125" style="1"/>
    <col min="8952" max="8952" width="2.42578125" style="1" customWidth="1"/>
    <col min="8953" max="8953" width="4.42578125" style="1" customWidth="1"/>
    <col min="8954" max="8971" width="7.140625" style="1" customWidth="1"/>
    <col min="8972" max="8972" width="13.42578125" style="1" customWidth="1"/>
    <col min="8973" max="8973" width="7.42578125" style="1" customWidth="1"/>
    <col min="8974" max="8982" width="11.42578125" style="1"/>
    <col min="8983" max="8983" width="3.140625" style="1" customWidth="1"/>
    <col min="8984" max="8992" width="11.42578125" style="1"/>
    <col min="8993" max="8993" width="2.42578125" style="1" customWidth="1"/>
    <col min="8994" max="8994" width="6.42578125" style="1" customWidth="1"/>
    <col min="8995" max="8995" width="7" style="1" customWidth="1"/>
    <col min="8996" max="8996" width="8.42578125" style="1" customWidth="1"/>
    <col min="8997" max="8997" width="8.140625" style="1" customWidth="1"/>
    <col min="8998" max="9207" width="11.42578125" style="1"/>
    <col min="9208" max="9208" width="2.42578125" style="1" customWidth="1"/>
    <col min="9209" max="9209" width="4.42578125" style="1" customWidth="1"/>
    <col min="9210" max="9227" width="7.140625" style="1" customWidth="1"/>
    <col min="9228" max="9228" width="13.42578125" style="1" customWidth="1"/>
    <col min="9229" max="9229" width="7.42578125" style="1" customWidth="1"/>
    <col min="9230" max="9238" width="11.42578125" style="1"/>
    <col min="9239" max="9239" width="3.140625" style="1" customWidth="1"/>
    <col min="9240" max="9248" width="11.42578125" style="1"/>
    <col min="9249" max="9249" width="2.42578125" style="1" customWidth="1"/>
    <col min="9250" max="9250" width="6.42578125" style="1" customWidth="1"/>
    <col min="9251" max="9251" width="7" style="1" customWidth="1"/>
    <col min="9252" max="9252" width="8.42578125" style="1" customWidth="1"/>
    <col min="9253" max="9253" width="8.140625" style="1" customWidth="1"/>
    <col min="9254" max="9463" width="11.42578125" style="1"/>
    <col min="9464" max="9464" width="2.42578125" style="1" customWidth="1"/>
    <col min="9465" max="9465" width="4.42578125" style="1" customWidth="1"/>
    <col min="9466" max="9483" width="7.140625" style="1" customWidth="1"/>
    <col min="9484" max="9484" width="13.42578125" style="1" customWidth="1"/>
    <col min="9485" max="9485" width="7.42578125" style="1" customWidth="1"/>
    <col min="9486" max="9494" width="11.42578125" style="1"/>
    <col min="9495" max="9495" width="3.140625" style="1" customWidth="1"/>
    <col min="9496" max="9504" width="11.42578125" style="1"/>
    <col min="9505" max="9505" width="2.42578125" style="1" customWidth="1"/>
    <col min="9506" max="9506" width="6.42578125" style="1" customWidth="1"/>
    <col min="9507" max="9507" width="7" style="1" customWidth="1"/>
    <col min="9508" max="9508" width="8.42578125" style="1" customWidth="1"/>
    <col min="9509" max="9509" width="8.140625" style="1" customWidth="1"/>
    <col min="9510" max="9719" width="11.42578125" style="1"/>
    <col min="9720" max="9720" width="2.42578125" style="1" customWidth="1"/>
    <col min="9721" max="9721" width="4.42578125" style="1" customWidth="1"/>
    <col min="9722" max="9739" width="7.140625" style="1" customWidth="1"/>
    <col min="9740" max="9740" width="13.42578125" style="1" customWidth="1"/>
    <col min="9741" max="9741" width="7.42578125" style="1" customWidth="1"/>
    <col min="9742" max="9750" width="11.42578125" style="1"/>
    <col min="9751" max="9751" width="3.140625" style="1" customWidth="1"/>
    <col min="9752" max="9760" width="11.42578125" style="1"/>
    <col min="9761" max="9761" width="2.42578125" style="1" customWidth="1"/>
    <col min="9762" max="9762" width="6.42578125" style="1" customWidth="1"/>
    <col min="9763" max="9763" width="7" style="1" customWidth="1"/>
    <col min="9764" max="9764" width="8.42578125" style="1" customWidth="1"/>
    <col min="9765" max="9765" width="8.140625" style="1" customWidth="1"/>
    <col min="9766" max="9975" width="11.42578125" style="1"/>
    <col min="9976" max="9976" width="2.42578125" style="1" customWidth="1"/>
    <col min="9977" max="9977" width="4.42578125" style="1" customWidth="1"/>
    <col min="9978" max="9995" width="7.140625" style="1" customWidth="1"/>
    <col min="9996" max="9996" width="13.42578125" style="1" customWidth="1"/>
    <col min="9997" max="9997" width="7.42578125" style="1" customWidth="1"/>
    <col min="9998" max="10006" width="11.42578125" style="1"/>
    <col min="10007" max="10007" width="3.140625" style="1" customWidth="1"/>
    <col min="10008" max="10016" width="11.42578125" style="1"/>
    <col min="10017" max="10017" width="2.42578125" style="1" customWidth="1"/>
    <col min="10018" max="10018" width="6.42578125" style="1" customWidth="1"/>
    <col min="10019" max="10019" width="7" style="1" customWidth="1"/>
    <col min="10020" max="10020" width="8.42578125" style="1" customWidth="1"/>
    <col min="10021" max="10021" width="8.140625" style="1" customWidth="1"/>
    <col min="10022" max="10231" width="11.42578125" style="1"/>
    <col min="10232" max="10232" width="2.42578125" style="1" customWidth="1"/>
    <col min="10233" max="10233" width="4.42578125" style="1" customWidth="1"/>
    <col min="10234" max="10251" width="7.140625" style="1" customWidth="1"/>
    <col min="10252" max="10252" width="13.42578125" style="1" customWidth="1"/>
    <col min="10253" max="10253" width="7.42578125" style="1" customWidth="1"/>
    <col min="10254" max="10262" width="11.42578125" style="1"/>
    <col min="10263" max="10263" width="3.140625" style="1" customWidth="1"/>
    <col min="10264" max="10272" width="11.42578125" style="1"/>
    <col min="10273" max="10273" width="2.42578125" style="1" customWidth="1"/>
    <col min="10274" max="10274" width="6.42578125" style="1" customWidth="1"/>
    <col min="10275" max="10275" width="7" style="1" customWidth="1"/>
    <col min="10276" max="10276" width="8.42578125" style="1" customWidth="1"/>
    <col min="10277" max="10277" width="8.140625" style="1" customWidth="1"/>
    <col min="10278" max="10487" width="11.42578125" style="1"/>
    <col min="10488" max="10488" width="2.42578125" style="1" customWidth="1"/>
    <col min="10489" max="10489" width="4.42578125" style="1" customWidth="1"/>
    <col min="10490" max="10507" width="7.140625" style="1" customWidth="1"/>
    <col min="10508" max="10508" width="13.42578125" style="1" customWidth="1"/>
    <col min="10509" max="10509" width="7.42578125" style="1" customWidth="1"/>
    <col min="10510" max="10518" width="11.42578125" style="1"/>
    <col min="10519" max="10519" width="3.140625" style="1" customWidth="1"/>
    <col min="10520" max="10528" width="11.42578125" style="1"/>
    <col min="10529" max="10529" width="2.42578125" style="1" customWidth="1"/>
    <col min="10530" max="10530" width="6.42578125" style="1" customWidth="1"/>
    <col min="10531" max="10531" width="7" style="1" customWidth="1"/>
    <col min="10532" max="10532" width="8.42578125" style="1" customWidth="1"/>
    <col min="10533" max="10533" width="8.140625" style="1" customWidth="1"/>
    <col min="10534" max="10743" width="11.42578125" style="1"/>
    <col min="10744" max="10744" width="2.42578125" style="1" customWidth="1"/>
    <col min="10745" max="10745" width="4.42578125" style="1" customWidth="1"/>
    <col min="10746" max="10763" width="7.140625" style="1" customWidth="1"/>
    <col min="10764" max="10764" width="13.42578125" style="1" customWidth="1"/>
    <col min="10765" max="10765" width="7.42578125" style="1" customWidth="1"/>
    <col min="10766" max="10774" width="11.42578125" style="1"/>
    <col min="10775" max="10775" width="3.140625" style="1" customWidth="1"/>
    <col min="10776" max="10784" width="11.42578125" style="1"/>
    <col min="10785" max="10785" width="2.42578125" style="1" customWidth="1"/>
    <col min="10786" max="10786" width="6.42578125" style="1" customWidth="1"/>
    <col min="10787" max="10787" width="7" style="1" customWidth="1"/>
    <col min="10788" max="10788" width="8.42578125" style="1" customWidth="1"/>
    <col min="10789" max="10789" width="8.140625" style="1" customWidth="1"/>
    <col min="10790" max="10999" width="11.42578125" style="1"/>
    <col min="11000" max="11000" width="2.42578125" style="1" customWidth="1"/>
    <col min="11001" max="11001" width="4.42578125" style="1" customWidth="1"/>
    <col min="11002" max="11019" width="7.140625" style="1" customWidth="1"/>
    <col min="11020" max="11020" width="13.42578125" style="1" customWidth="1"/>
    <col min="11021" max="11021" width="7.42578125" style="1" customWidth="1"/>
    <col min="11022" max="11030" width="11.42578125" style="1"/>
    <col min="11031" max="11031" width="3.140625" style="1" customWidth="1"/>
    <col min="11032" max="11040" width="11.42578125" style="1"/>
    <col min="11041" max="11041" width="2.42578125" style="1" customWidth="1"/>
    <col min="11042" max="11042" width="6.42578125" style="1" customWidth="1"/>
    <col min="11043" max="11043" width="7" style="1" customWidth="1"/>
    <col min="11044" max="11044" width="8.42578125" style="1" customWidth="1"/>
    <col min="11045" max="11045" width="8.140625" style="1" customWidth="1"/>
    <col min="11046" max="11255" width="11.42578125" style="1"/>
    <col min="11256" max="11256" width="2.42578125" style="1" customWidth="1"/>
    <col min="11257" max="11257" width="4.42578125" style="1" customWidth="1"/>
    <col min="11258" max="11275" width="7.140625" style="1" customWidth="1"/>
    <col min="11276" max="11276" width="13.42578125" style="1" customWidth="1"/>
    <col min="11277" max="11277" width="7.42578125" style="1" customWidth="1"/>
    <col min="11278" max="11286" width="11.42578125" style="1"/>
    <col min="11287" max="11287" width="3.140625" style="1" customWidth="1"/>
    <col min="11288" max="11296" width="11.42578125" style="1"/>
    <col min="11297" max="11297" width="2.42578125" style="1" customWidth="1"/>
    <col min="11298" max="11298" width="6.42578125" style="1" customWidth="1"/>
    <col min="11299" max="11299" width="7" style="1" customWidth="1"/>
    <col min="11300" max="11300" width="8.42578125" style="1" customWidth="1"/>
    <col min="11301" max="11301" width="8.140625" style="1" customWidth="1"/>
    <col min="11302" max="11511" width="11.42578125" style="1"/>
    <col min="11512" max="11512" width="2.42578125" style="1" customWidth="1"/>
    <col min="11513" max="11513" width="4.42578125" style="1" customWidth="1"/>
    <col min="11514" max="11531" width="7.140625" style="1" customWidth="1"/>
    <col min="11532" max="11532" width="13.42578125" style="1" customWidth="1"/>
    <col min="11533" max="11533" width="7.42578125" style="1" customWidth="1"/>
    <col min="11534" max="11542" width="11.42578125" style="1"/>
    <col min="11543" max="11543" width="3.140625" style="1" customWidth="1"/>
    <col min="11544" max="11552" width="11.42578125" style="1"/>
    <col min="11553" max="11553" width="2.42578125" style="1" customWidth="1"/>
    <col min="11554" max="11554" width="6.42578125" style="1" customWidth="1"/>
    <col min="11555" max="11555" width="7" style="1" customWidth="1"/>
    <col min="11556" max="11556" width="8.42578125" style="1" customWidth="1"/>
    <col min="11557" max="11557" width="8.140625" style="1" customWidth="1"/>
    <col min="11558" max="11767" width="11.42578125" style="1"/>
    <col min="11768" max="11768" width="2.42578125" style="1" customWidth="1"/>
    <col min="11769" max="11769" width="4.42578125" style="1" customWidth="1"/>
    <col min="11770" max="11787" width="7.140625" style="1" customWidth="1"/>
    <col min="11788" max="11788" width="13.42578125" style="1" customWidth="1"/>
    <col min="11789" max="11789" width="7.42578125" style="1" customWidth="1"/>
    <col min="11790" max="11798" width="11.42578125" style="1"/>
    <col min="11799" max="11799" width="3.140625" style="1" customWidth="1"/>
    <col min="11800" max="11808" width="11.42578125" style="1"/>
    <col min="11809" max="11809" width="2.42578125" style="1" customWidth="1"/>
    <col min="11810" max="11810" width="6.42578125" style="1" customWidth="1"/>
    <col min="11811" max="11811" width="7" style="1" customWidth="1"/>
    <col min="11812" max="11812" width="8.42578125" style="1" customWidth="1"/>
    <col min="11813" max="11813" width="8.140625" style="1" customWidth="1"/>
    <col min="11814" max="12023" width="11.42578125" style="1"/>
    <col min="12024" max="12024" width="2.42578125" style="1" customWidth="1"/>
    <col min="12025" max="12025" width="4.42578125" style="1" customWidth="1"/>
    <col min="12026" max="12043" width="7.140625" style="1" customWidth="1"/>
    <col min="12044" max="12044" width="13.42578125" style="1" customWidth="1"/>
    <col min="12045" max="12045" width="7.42578125" style="1" customWidth="1"/>
    <col min="12046" max="12054" width="11.42578125" style="1"/>
    <col min="12055" max="12055" width="3.140625" style="1" customWidth="1"/>
    <col min="12056" max="12064" width="11.42578125" style="1"/>
    <col min="12065" max="12065" width="2.42578125" style="1" customWidth="1"/>
    <col min="12066" max="12066" width="6.42578125" style="1" customWidth="1"/>
    <col min="12067" max="12067" width="7" style="1" customWidth="1"/>
    <col min="12068" max="12068" width="8.42578125" style="1" customWidth="1"/>
    <col min="12069" max="12069" width="8.140625" style="1" customWidth="1"/>
    <col min="12070" max="12279" width="11.42578125" style="1"/>
    <col min="12280" max="12280" width="2.42578125" style="1" customWidth="1"/>
    <col min="12281" max="12281" width="4.42578125" style="1" customWidth="1"/>
    <col min="12282" max="12299" width="7.140625" style="1" customWidth="1"/>
    <col min="12300" max="12300" width="13.42578125" style="1" customWidth="1"/>
    <col min="12301" max="12301" width="7.42578125" style="1" customWidth="1"/>
    <col min="12302" max="12310" width="11.42578125" style="1"/>
    <col min="12311" max="12311" width="3.140625" style="1" customWidth="1"/>
    <col min="12312" max="12320" width="11.42578125" style="1"/>
    <col min="12321" max="12321" width="2.42578125" style="1" customWidth="1"/>
    <col min="12322" max="12322" width="6.42578125" style="1" customWidth="1"/>
    <col min="12323" max="12323" width="7" style="1" customWidth="1"/>
    <col min="12324" max="12324" width="8.42578125" style="1" customWidth="1"/>
    <col min="12325" max="12325" width="8.140625" style="1" customWidth="1"/>
    <col min="12326" max="12535" width="11.42578125" style="1"/>
    <col min="12536" max="12536" width="2.42578125" style="1" customWidth="1"/>
    <col min="12537" max="12537" width="4.42578125" style="1" customWidth="1"/>
    <col min="12538" max="12555" width="7.140625" style="1" customWidth="1"/>
    <col min="12556" max="12556" width="13.42578125" style="1" customWidth="1"/>
    <col min="12557" max="12557" width="7.42578125" style="1" customWidth="1"/>
    <col min="12558" max="12566" width="11.42578125" style="1"/>
    <col min="12567" max="12567" width="3.140625" style="1" customWidth="1"/>
    <col min="12568" max="12576" width="11.42578125" style="1"/>
    <col min="12577" max="12577" width="2.42578125" style="1" customWidth="1"/>
    <col min="12578" max="12578" width="6.42578125" style="1" customWidth="1"/>
    <col min="12579" max="12579" width="7" style="1" customWidth="1"/>
    <col min="12580" max="12580" width="8.42578125" style="1" customWidth="1"/>
    <col min="12581" max="12581" width="8.140625" style="1" customWidth="1"/>
    <col min="12582" max="12791" width="11.42578125" style="1"/>
    <col min="12792" max="12792" width="2.42578125" style="1" customWidth="1"/>
    <col min="12793" max="12793" width="4.42578125" style="1" customWidth="1"/>
    <col min="12794" max="12811" width="7.140625" style="1" customWidth="1"/>
    <col min="12812" max="12812" width="13.42578125" style="1" customWidth="1"/>
    <col min="12813" max="12813" width="7.42578125" style="1" customWidth="1"/>
    <col min="12814" max="12822" width="11.42578125" style="1"/>
    <col min="12823" max="12823" width="3.140625" style="1" customWidth="1"/>
    <col min="12824" max="12832" width="11.42578125" style="1"/>
    <col min="12833" max="12833" width="2.42578125" style="1" customWidth="1"/>
    <col min="12834" max="12834" width="6.42578125" style="1" customWidth="1"/>
    <col min="12835" max="12835" width="7" style="1" customWidth="1"/>
    <col min="12836" max="12836" width="8.42578125" style="1" customWidth="1"/>
    <col min="12837" max="12837" width="8.140625" style="1" customWidth="1"/>
    <col min="12838" max="13047" width="11.42578125" style="1"/>
    <col min="13048" max="13048" width="2.42578125" style="1" customWidth="1"/>
    <col min="13049" max="13049" width="4.42578125" style="1" customWidth="1"/>
    <col min="13050" max="13067" width="7.140625" style="1" customWidth="1"/>
    <col min="13068" max="13068" width="13.42578125" style="1" customWidth="1"/>
    <col min="13069" max="13069" width="7.42578125" style="1" customWidth="1"/>
    <col min="13070" max="13078" width="11.42578125" style="1"/>
    <col min="13079" max="13079" width="3.140625" style="1" customWidth="1"/>
    <col min="13080" max="13088" width="11.42578125" style="1"/>
    <col min="13089" max="13089" width="2.42578125" style="1" customWidth="1"/>
    <col min="13090" max="13090" width="6.42578125" style="1" customWidth="1"/>
    <col min="13091" max="13091" width="7" style="1" customWidth="1"/>
    <col min="13092" max="13092" width="8.42578125" style="1" customWidth="1"/>
    <col min="13093" max="13093" width="8.140625" style="1" customWidth="1"/>
    <col min="13094" max="13303" width="11.42578125" style="1"/>
    <col min="13304" max="13304" width="2.42578125" style="1" customWidth="1"/>
    <col min="13305" max="13305" width="4.42578125" style="1" customWidth="1"/>
    <col min="13306" max="13323" width="7.140625" style="1" customWidth="1"/>
    <col min="13324" max="13324" width="13.42578125" style="1" customWidth="1"/>
    <col min="13325" max="13325" width="7.42578125" style="1" customWidth="1"/>
    <col min="13326" max="13334" width="11.42578125" style="1"/>
    <col min="13335" max="13335" width="3.140625" style="1" customWidth="1"/>
    <col min="13336" max="13344" width="11.42578125" style="1"/>
    <col min="13345" max="13345" width="2.42578125" style="1" customWidth="1"/>
    <col min="13346" max="13346" width="6.42578125" style="1" customWidth="1"/>
    <col min="13347" max="13347" width="7" style="1" customWidth="1"/>
    <col min="13348" max="13348" width="8.42578125" style="1" customWidth="1"/>
    <col min="13349" max="13349" width="8.140625" style="1" customWidth="1"/>
    <col min="13350" max="13559" width="11.42578125" style="1"/>
    <col min="13560" max="13560" width="2.42578125" style="1" customWidth="1"/>
    <col min="13561" max="13561" width="4.42578125" style="1" customWidth="1"/>
    <col min="13562" max="13579" width="7.140625" style="1" customWidth="1"/>
    <col min="13580" max="13580" width="13.42578125" style="1" customWidth="1"/>
    <col min="13581" max="13581" width="7.42578125" style="1" customWidth="1"/>
    <col min="13582" max="13590" width="11.42578125" style="1"/>
    <col min="13591" max="13591" width="3.140625" style="1" customWidth="1"/>
    <col min="13592" max="13600" width="11.42578125" style="1"/>
    <col min="13601" max="13601" width="2.42578125" style="1" customWidth="1"/>
    <col min="13602" max="13602" width="6.42578125" style="1" customWidth="1"/>
    <col min="13603" max="13603" width="7" style="1" customWidth="1"/>
    <col min="13604" max="13604" width="8.42578125" style="1" customWidth="1"/>
    <col min="13605" max="13605" width="8.140625" style="1" customWidth="1"/>
    <col min="13606" max="13815" width="11.42578125" style="1"/>
    <col min="13816" max="13816" width="2.42578125" style="1" customWidth="1"/>
    <col min="13817" max="13817" width="4.42578125" style="1" customWidth="1"/>
    <col min="13818" max="13835" width="7.140625" style="1" customWidth="1"/>
    <col min="13836" max="13836" width="13.42578125" style="1" customWidth="1"/>
    <col min="13837" max="13837" width="7.42578125" style="1" customWidth="1"/>
    <col min="13838" max="13846" width="11.42578125" style="1"/>
    <col min="13847" max="13847" width="3.140625" style="1" customWidth="1"/>
    <col min="13848" max="13856" width="11.42578125" style="1"/>
    <col min="13857" max="13857" width="2.42578125" style="1" customWidth="1"/>
    <col min="13858" max="13858" width="6.42578125" style="1" customWidth="1"/>
    <col min="13859" max="13859" width="7" style="1" customWidth="1"/>
    <col min="13860" max="13860" width="8.42578125" style="1" customWidth="1"/>
    <col min="13861" max="13861" width="8.140625" style="1" customWidth="1"/>
    <col min="13862" max="14071" width="11.42578125" style="1"/>
    <col min="14072" max="14072" width="2.42578125" style="1" customWidth="1"/>
    <col min="14073" max="14073" width="4.42578125" style="1" customWidth="1"/>
    <col min="14074" max="14091" width="7.140625" style="1" customWidth="1"/>
    <col min="14092" max="14092" width="13.42578125" style="1" customWidth="1"/>
    <col min="14093" max="14093" width="7.42578125" style="1" customWidth="1"/>
    <col min="14094" max="14102" width="11.42578125" style="1"/>
    <col min="14103" max="14103" width="3.140625" style="1" customWidth="1"/>
    <col min="14104" max="14112" width="11.42578125" style="1"/>
    <col min="14113" max="14113" width="2.42578125" style="1" customWidth="1"/>
    <col min="14114" max="14114" width="6.42578125" style="1" customWidth="1"/>
    <col min="14115" max="14115" width="7" style="1" customWidth="1"/>
    <col min="14116" max="14116" width="8.42578125" style="1" customWidth="1"/>
    <col min="14117" max="14117" width="8.140625" style="1" customWidth="1"/>
    <col min="14118" max="14327" width="11.42578125" style="1"/>
    <col min="14328" max="14328" width="2.42578125" style="1" customWidth="1"/>
    <col min="14329" max="14329" width="4.42578125" style="1" customWidth="1"/>
    <col min="14330" max="14347" width="7.140625" style="1" customWidth="1"/>
    <col min="14348" max="14348" width="13.42578125" style="1" customWidth="1"/>
    <col min="14349" max="14349" width="7.42578125" style="1" customWidth="1"/>
    <col min="14350" max="14358" width="11.42578125" style="1"/>
    <col min="14359" max="14359" width="3.140625" style="1" customWidth="1"/>
    <col min="14360" max="14368" width="11.42578125" style="1"/>
    <col min="14369" max="14369" width="2.42578125" style="1" customWidth="1"/>
    <col min="14370" max="14370" width="6.42578125" style="1" customWidth="1"/>
    <col min="14371" max="14371" width="7" style="1" customWidth="1"/>
    <col min="14372" max="14372" width="8.42578125" style="1" customWidth="1"/>
    <col min="14373" max="14373" width="8.140625" style="1" customWidth="1"/>
    <col min="14374" max="14583" width="11.42578125" style="1"/>
    <col min="14584" max="14584" width="2.42578125" style="1" customWidth="1"/>
    <col min="14585" max="14585" width="4.42578125" style="1" customWidth="1"/>
    <col min="14586" max="14603" width="7.140625" style="1" customWidth="1"/>
    <col min="14604" max="14604" width="13.42578125" style="1" customWidth="1"/>
    <col min="14605" max="14605" width="7.42578125" style="1" customWidth="1"/>
    <col min="14606" max="14614" width="11.42578125" style="1"/>
    <col min="14615" max="14615" width="3.140625" style="1" customWidth="1"/>
    <col min="14616" max="14624" width="11.42578125" style="1"/>
    <col min="14625" max="14625" width="2.42578125" style="1" customWidth="1"/>
    <col min="14626" max="14626" width="6.42578125" style="1" customWidth="1"/>
    <col min="14627" max="14627" width="7" style="1" customWidth="1"/>
    <col min="14628" max="14628" width="8.42578125" style="1" customWidth="1"/>
    <col min="14629" max="14629" width="8.140625" style="1" customWidth="1"/>
    <col min="14630" max="14839" width="11.42578125" style="1"/>
    <col min="14840" max="14840" width="2.42578125" style="1" customWidth="1"/>
    <col min="14841" max="14841" width="4.42578125" style="1" customWidth="1"/>
    <col min="14842" max="14859" width="7.140625" style="1" customWidth="1"/>
    <col min="14860" max="14860" width="13.42578125" style="1" customWidth="1"/>
    <col min="14861" max="14861" width="7.42578125" style="1" customWidth="1"/>
    <col min="14862" max="14870" width="11.42578125" style="1"/>
    <col min="14871" max="14871" width="3.140625" style="1" customWidth="1"/>
    <col min="14872" max="14880" width="11.42578125" style="1"/>
    <col min="14881" max="14881" width="2.42578125" style="1" customWidth="1"/>
    <col min="14882" max="14882" width="6.42578125" style="1" customWidth="1"/>
    <col min="14883" max="14883" width="7" style="1" customWidth="1"/>
    <col min="14884" max="14884" width="8.42578125" style="1" customWidth="1"/>
    <col min="14885" max="14885" width="8.140625" style="1" customWidth="1"/>
    <col min="14886" max="15095" width="11.42578125" style="1"/>
    <col min="15096" max="15096" width="2.42578125" style="1" customWidth="1"/>
    <col min="15097" max="15097" width="4.42578125" style="1" customWidth="1"/>
    <col min="15098" max="15115" width="7.140625" style="1" customWidth="1"/>
    <col min="15116" max="15116" width="13.42578125" style="1" customWidth="1"/>
    <col min="15117" max="15117" width="7.42578125" style="1" customWidth="1"/>
    <col min="15118" max="15126" width="11.42578125" style="1"/>
    <col min="15127" max="15127" width="3.140625" style="1" customWidth="1"/>
    <col min="15128" max="15136" width="11.42578125" style="1"/>
    <col min="15137" max="15137" width="2.42578125" style="1" customWidth="1"/>
    <col min="15138" max="15138" width="6.42578125" style="1" customWidth="1"/>
    <col min="15139" max="15139" width="7" style="1" customWidth="1"/>
    <col min="15140" max="15140" width="8.42578125" style="1" customWidth="1"/>
    <col min="15141" max="15141" width="8.140625" style="1" customWidth="1"/>
    <col min="15142" max="15351" width="11.42578125" style="1"/>
    <col min="15352" max="15352" width="2.42578125" style="1" customWidth="1"/>
    <col min="15353" max="15353" width="4.42578125" style="1" customWidth="1"/>
    <col min="15354" max="15371" width="7.140625" style="1" customWidth="1"/>
    <col min="15372" max="15372" width="13.42578125" style="1" customWidth="1"/>
    <col min="15373" max="15373" width="7.42578125" style="1" customWidth="1"/>
    <col min="15374" max="15382" width="11.42578125" style="1"/>
    <col min="15383" max="15383" width="3.140625" style="1" customWidth="1"/>
    <col min="15384" max="15392" width="11.42578125" style="1"/>
    <col min="15393" max="15393" width="2.42578125" style="1" customWidth="1"/>
    <col min="15394" max="15394" width="6.42578125" style="1" customWidth="1"/>
    <col min="15395" max="15395" width="7" style="1" customWidth="1"/>
    <col min="15396" max="15396" width="8.42578125" style="1" customWidth="1"/>
    <col min="15397" max="15397" width="8.140625" style="1" customWidth="1"/>
    <col min="15398" max="15607" width="11.42578125" style="1"/>
    <col min="15608" max="15608" width="2.42578125" style="1" customWidth="1"/>
    <col min="15609" max="15609" width="4.42578125" style="1" customWidth="1"/>
    <col min="15610" max="15627" width="7.140625" style="1" customWidth="1"/>
    <col min="15628" max="15628" width="13.42578125" style="1" customWidth="1"/>
    <col min="15629" max="15629" width="7.42578125" style="1" customWidth="1"/>
    <col min="15630" max="15638" width="11.42578125" style="1"/>
    <col min="15639" max="15639" width="3.140625" style="1" customWidth="1"/>
    <col min="15640" max="15648" width="11.42578125" style="1"/>
    <col min="15649" max="15649" width="2.42578125" style="1" customWidth="1"/>
    <col min="15650" max="15650" width="6.42578125" style="1" customWidth="1"/>
    <col min="15651" max="15651" width="7" style="1" customWidth="1"/>
    <col min="15652" max="15652" width="8.42578125" style="1" customWidth="1"/>
    <col min="15653" max="15653" width="8.140625" style="1" customWidth="1"/>
    <col min="15654" max="15863" width="11.42578125" style="1"/>
    <col min="15864" max="15864" width="2.42578125" style="1" customWidth="1"/>
    <col min="15865" max="15865" width="4.42578125" style="1" customWidth="1"/>
    <col min="15866" max="15883" width="7.140625" style="1" customWidth="1"/>
    <col min="15884" max="15884" width="13.42578125" style="1" customWidth="1"/>
    <col min="15885" max="15885" width="7.42578125" style="1" customWidth="1"/>
    <col min="15886" max="15894" width="11.42578125" style="1"/>
    <col min="15895" max="15895" width="3.140625" style="1" customWidth="1"/>
    <col min="15896" max="15904" width="11.42578125" style="1"/>
    <col min="15905" max="15905" width="2.42578125" style="1" customWidth="1"/>
    <col min="15906" max="15906" width="6.42578125" style="1" customWidth="1"/>
    <col min="15907" max="15907" width="7" style="1" customWidth="1"/>
    <col min="15908" max="15908" width="8.42578125" style="1" customWidth="1"/>
    <col min="15909" max="15909" width="8.140625" style="1" customWidth="1"/>
    <col min="15910" max="16119" width="11.42578125" style="1"/>
    <col min="16120" max="16120" width="2.42578125" style="1" customWidth="1"/>
    <col min="16121" max="16121" width="4.42578125" style="1" customWidth="1"/>
    <col min="16122" max="16139" width="7.140625" style="1" customWidth="1"/>
    <col min="16140" max="16140" width="13.42578125" style="1" customWidth="1"/>
    <col min="16141" max="16141" width="7.42578125" style="1" customWidth="1"/>
    <col min="16142" max="16150" width="11.42578125" style="1"/>
    <col min="16151" max="16151" width="3.140625" style="1" customWidth="1"/>
    <col min="16152" max="16160" width="11.42578125" style="1"/>
    <col min="16161" max="16161" width="2.42578125" style="1" customWidth="1"/>
    <col min="16162" max="16162" width="6.42578125" style="1" customWidth="1"/>
    <col min="16163" max="16163" width="7" style="1" customWidth="1"/>
    <col min="16164" max="16164" width="8.42578125" style="1" customWidth="1"/>
    <col min="16165" max="16165" width="8.140625" style="1" customWidth="1"/>
    <col min="16166" max="16384" width="11.42578125" style="1"/>
  </cols>
  <sheetData>
    <row r="1" spans="1:49" s="11" customFormat="1" ht="1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5"/>
      <c r="V1" s="7" t="s">
        <v>1</v>
      </c>
      <c r="W1" s="8" t="s">
        <v>2</v>
      </c>
      <c r="X1" s="9"/>
      <c r="Y1" s="9"/>
      <c r="Z1" s="9"/>
      <c r="AA1" s="9"/>
      <c r="AB1" s="9"/>
      <c r="AC1" s="9"/>
      <c r="AD1" s="9"/>
      <c r="AE1" s="9"/>
      <c r="AF1" s="9"/>
      <c r="AG1" s="10"/>
      <c r="AQ1" s="12"/>
      <c r="AR1" s="146" t="s">
        <v>3</v>
      </c>
      <c r="AS1" s="147" t="s">
        <v>4</v>
      </c>
      <c r="AT1" s="106"/>
      <c r="AU1" s="103"/>
      <c r="AV1" s="148" t="s">
        <v>100</v>
      </c>
      <c r="AW1" s="138" t="s">
        <v>101</v>
      </c>
    </row>
    <row r="2" spans="1:49" s="11" customFormat="1" ht="15" customHeight="1" x14ac:dyDescent="0.25">
      <c r="A2" s="13"/>
      <c r="B2" s="14"/>
      <c r="C2" s="15"/>
      <c r="D2" s="139" t="s">
        <v>122</v>
      </c>
      <c r="E2" s="139"/>
      <c r="F2" s="139"/>
      <c r="G2" s="139"/>
      <c r="H2" s="16"/>
      <c r="I2" s="140">
        <v>46253</v>
      </c>
      <c r="J2" s="140"/>
      <c r="K2" s="140"/>
      <c r="L2" s="17"/>
      <c r="M2" s="18"/>
      <c r="N2" s="18"/>
      <c r="O2" s="18"/>
      <c r="P2" s="18"/>
      <c r="Q2" s="17"/>
      <c r="R2" s="17"/>
      <c r="S2" s="17"/>
      <c r="T2" s="17"/>
      <c r="U2" s="116"/>
      <c r="V2" s="19">
        <f>I2</f>
        <v>46253</v>
      </c>
      <c r="W2" s="20" t="s">
        <v>6</v>
      </c>
      <c r="X2" s="9"/>
      <c r="Y2" s="9"/>
      <c r="Z2" s="9"/>
      <c r="AA2" s="9"/>
      <c r="AB2" s="9"/>
      <c r="AC2" s="9"/>
      <c r="AD2" s="9"/>
      <c r="AE2" s="9"/>
      <c r="AF2" s="9"/>
      <c r="AG2" s="21" t="s">
        <v>7</v>
      </c>
      <c r="AH2" s="22"/>
      <c r="AI2" s="22"/>
      <c r="AJ2" s="22"/>
      <c r="AK2" s="22"/>
      <c r="AL2" s="22"/>
      <c r="AM2" s="22"/>
      <c r="AN2" s="22"/>
      <c r="AO2" s="22"/>
      <c r="AP2" s="22"/>
      <c r="AQ2" s="23" t="s">
        <v>8</v>
      </c>
      <c r="AR2" s="146"/>
      <c r="AS2" s="147"/>
      <c r="AT2" s="107" t="s">
        <v>102</v>
      </c>
      <c r="AU2" s="104" t="s">
        <v>102</v>
      </c>
      <c r="AV2" s="148"/>
      <c r="AW2" s="138"/>
    </row>
    <row r="3" spans="1:49" ht="6" customHeight="1" x14ac:dyDescent="0.25">
      <c r="C3" s="24"/>
      <c r="D3" s="4"/>
      <c r="E3" s="4"/>
      <c r="F3" s="4"/>
      <c r="G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17"/>
      <c r="V3" s="141">
        <f>COUNTIF($C$6:$T$50,"Ausfall")</f>
        <v>8</v>
      </c>
      <c r="W3" s="138" t="s">
        <v>9</v>
      </c>
      <c r="AG3" s="25"/>
      <c r="AQ3" s="26"/>
      <c r="AR3" s="146"/>
      <c r="AS3" s="147"/>
      <c r="AT3" s="142" t="s">
        <v>10</v>
      </c>
      <c r="AU3" s="149" t="s">
        <v>11</v>
      </c>
      <c r="AV3" s="148"/>
      <c r="AW3" s="138"/>
    </row>
    <row r="4" spans="1:49" ht="12.75" customHeight="1" x14ac:dyDescent="0.2">
      <c r="A4" s="150" t="s">
        <v>12</v>
      </c>
      <c r="B4" s="150"/>
      <c r="C4" s="112" t="s">
        <v>13</v>
      </c>
      <c r="D4" s="112" t="s">
        <v>14</v>
      </c>
      <c r="E4" s="112" t="s">
        <v>15</v>
      </c>
      <c r="F4" s="112" t="s">
        <v>106</v>
      </c>
      <c r="G4" s="112" t="s">
        <v>16</v>
      </c>
      <c r="H4" s="112" t="s">
        <v>17</v>
      </c>
      <c r="I4" s="112" t="s">
        <v>18</v>
      </c>
      <c r="J4" s="112" t="s">
        <v>19</v>
      </c>
      <c r="K4" s="112" t="s">
        <v>20</v>
      </c>
      <c r="L4" s="112" t="s">
        <v>21</v>
      </c>
      <c r="M4" s="112" t="s">
        <v>22</v>
      </c>
      <c r="N4" s="112" t="s">
        <v>23</v>
      </c>
      <c r="O4" s="112" t="s">
        <v>24</v>
      </c>
      <c r="P4" s="112" t="s">
        <v>25</v>
      </c>
      <c r="Q4" s="112" t="s">
        <v>26</v>
      </c>
      <c r="R4" s="112" t="s">
        <v>27</v>
      </c>
      <c r="S4" s="112" t="s">
        <v>28</v>
      </c>
      <c r="T4" s="112" t="s">
        <v>29</v>
      </c>
      <c r="U4" s="112" t="s">
        <v>30</v>
      </c>
      <c r="V4" s="141">
        <f>COUNTIF($C$6:$T$50,"Ausfall")</f>
        <v>8</v>
      </c>
      <c r="W4" s="138"/>
      <c r="X4" s="5"/>
      <c r="Y4" s="5"/>
      <c r="Z4" s="5"/>
      <c r="AA4" s="5"/>
      <c r="AB4" s="5"/>
      <c r="AC4" s="5"/>
      <c r="AD4" s="5"/>
      <c r="AE4" s="5"/>
      <c r="AF4" s="5"/>
      <c r="AG4" s="21"/>
      <c r="AQ4" s="27"/>
      <c r="AR4" s="146"/>
      <c r="AS4" s="147"/>
      <c r="AT4" s="142"/>
      <c r="AU4" s="149"/>
      <c r="AV4" s="148"/>
      <c r="AW4" s="138"/>
    </row>
    <row r="5" spans="1:49" ht="12.75" customHeight="1" thickBot="1" x14ac:dyDescent="0.25">
      <c r="A5" s="151" t="s">
        <v>31</v>
      </c>
      <c r="B5" s="151"/>
      <c r="C5" s="111" t="s">
        <v>96</v>
      </c>
      <c r="D5" s="111" t="s">
        <v>93</v>
      </c>
      <c r="E5" s="111" t="s">
        <v>85</v>
      </c>
      <c r="F5" s="111" t="s">
        <v>92</v>
      </c>
      <c r="G5" s="111" t="s">
        <v>97</v>
      </c>
      <c r="H5" s="111" t="s">
        <v>81</v>
      </c>
      <c r="I5" s="111" t="s">
        <v>71</v>
      </c>
      <c r="J5" s="111" t="s">
        <v>94</v>
      </c>
      <c r="K5" s="111" t="s">
        <v>95</v>
      </c>
      <c r="L5" s="111" t="s">
        <v>91</v>
      </c>
      <c r="M5" s="111" t="s">
        <v>119</v>
      </c>
      <c r="N5" s="111" t="s">
        <v>73</v>
      </c>
      <c r="O5" s="111" t="s">
        <v>118</v>
      </c>
      <c r="P5" s="111" t="s">
        <v>78</v>
      </c>
      <c r="Q5" s="111" t="s">
        <v>90</v>
      </c>
      <c r="R5" s="111" t="s">
        <v>79</v>
      </c>
      <c r="S5" s="111" t="s">
        <v>73</v>
      </c>
      <c r="T5" s="111" t="s">
        <v>86</v>
      </c>
      <c r="U5" s="111" t="s">
        <v>103</v>
      </c>
      <c r="V5" s="141">
        <f>COUNTIF($C$6:$T$50,"Ausfall")</f>
        <v>8</v>
      </c>
      <c r="W5" s="115" t="s">
        <v>32</v>
      </c>
      <c r="X5" s="5"/>
      <c r="Y5" s="5"/>
      <c r="Z5" s="5"/>
      <c r="AA5" s="5"/>
      <c r="AB5" s="5"/>
      <c r="AC5" s="5"/>
      <c r="AD5" s="5"/>
      <c r="AE5" s="5"/>
      <c r="AF5" s="5"/>
      <c r="AG5" s="27"/>
      <c r="AQ5" s="21"/>
      <c r="AR5" s="146"/>
      <c r="AS5" s="147"/>
      <c r="AT5" s="108"/>
      <c r="AU5" s="101"/>
      <c r="AV5" s="148"/>
      <c r="AW5" s="138"/>
    </row>
    <row r="6" spans="1:49" s="2" customFormat="1" ht="10.5" customHeight="1" thickTop="1" x14ac:dyDescent="0.2">
      <c r="A6" s="152">
        <v>1</v>
      </c>
      <c r="B6" s="28"/>
      <c r="C6" s="29" t="s">
        <v>75</v>
      </c>
      <c r="D6" s="96" t="s">
        <v>72</v>
      </c>
      <c r="E6" s="96" t="s">
        <v>88</v>
      </c>
      <c r="F6" s="29" t="s">
        <v>111</v>
      </c>
      <c r="G6" s="29"/>
      <c r="H6" s="29" t="s">
        <v>46</v>
      </c>
      <c r="I6" s="29"/>
      <c r="J6" s="29"/>
      <c r="K6" s="29" t="s">
        <v>129</v>
      </c>
      <c r="L6" s="29"/>
      <c r="M6" s="29"/>
      <c r="N6" s="29"/>
      <c r="O6" s="29"/>
      <c r="P6" s="162" t="s">
        <v>129</v>
      </c>
      <c r="Q6" s="163"/>
      <c r="R6" s="164"/>
      <c r="S6" s="29" t="s">
        <v>63</v>
      </c>
      <c r="T6" s="29"/>
      <c r="U6" s="91"/>
      <c r="V6" s="30" t="s">
        <v>33</v>
      </c>
      <c r="W6" s="31"/>
      <c r="X6" s="32">
        <f t="shared" ref="X6:X42" si="0">COUNTIF($C$6:$U$7,V6)</f>
        <v>0</v>
      </c>
      <c r="Y6" s="32">
        <f t="shared" ref="Y6:Y42" si="1">COUNTIF($C$11:$U$12,V6)</f>
        <v>0</v>
      </c>
      <c r="Z6" s="32">
        <f t="shared" ref="Z6:Z42" si="2">COUNTIF($C$16:$U$17,V6)</f>
        <v>0</v>
      </c>
      <c r="AA6" s="32">
        <f t="shared" ref="AA6:AA42" si="3">COUNTIF($C$21:$U$22,V6)</f>
        <v>0</v>
      </c>
      <c r="AB6" s="32">
        <f t="shared" ref="AB6:AB42" si="4">COUNTIF($C$26:$U$27,V6)</f>
        <v>0</v>
      </c>
      <c r="AC6" s="32">
        <f t="shared" ref="AC6:AC42" si="5">COUNTIF($C$31:$U$32,V6)</f>
        <v>0</v>
      </c>
      <c r="AD6" s="32">
        <f t="shared" ref="AD6:AD42" si="6">COUNTIF($C$36:$U$37,V6)</f>
        <v>0</v>
      </c>
      <c r="AE6" s="32">
        <f t="shared" ref="AE6:AE42" si="7">COUNTIF($C$41:$U$42,V6)</f>
        <v>0</v>
      </c>
      <c r="AF6" s="32">
        <f t="shared" ref="AF6:AF42" si="8">COUNTIF($C$46:$U$47,V6)</f>
        <v>0</v>
      </c>
      <c r="AG6" s="33">
        <f t="shared" ref="AG6:AG34" si="9">SUM(X6:AF6)</f>
        <v>0</v>
      </c>
      <c r="AH6" s="32">
        <f t="shared" ref="AH6:AH42" si="10">COUNTIF($C$9:$U$10,V6)</f>
        <v>0</v>
      </c>
      <c r="AI6" s="32">
        <f t="shared" ref="AI6:AI42" si="11">COUNTIF($C$14:$U$15,V6)</f>
        <v>0</v>
      </c>
      <c r="AJ6" s="32">
        <f t="shared" ref="AJ6:AJ42" si="12">COUNTIF($C$19:$U$20,V6)</f>
        <v>0</v>
      </c>
      <c r="AK6" s="32">
        <f t="shared" ref="AK6:AK42" si="13">COUNTIF($C$24:$U$25,V6)</f>
        <v>0</v>
      </c>
      <c r="AL6" s="32">
        <f t="shared" ref="AL6:AL42" si="14">COUNTIF($C$29:$U$30,V6)</f>
        <v>0</v>
      </c>
      <c r="AM6" s="32">
        <f t="shared" ref="AM6:AM42" si="15">COUNTIF($C$34:$U$35,V6)</f>
        <v>0</v>
      </c>
      <c r="AN6" s="32">
        <f t="shared" ref="AN6:AN42" si="16">COUNTIF($C$39:$U$40,V6)</f>
        <v>0</v>
      </c>
      <c r="AO6" s="32">
        <f t="shared" ref="AO6:AO42" si="17">COUNTIF($C$44:$U$45,V6)</f>
        <v>0</v>
      </c>
      <c r="AP6" s="32">
        <f t="shared" ref="AP6:AP42" si="18">COUNTIF($C$49:$U$50,V6)</f>
        <v>0</v>
      </c>
      <c r="AQ6" s="33">
        <f t="shared" ref="AQ6:AQ42" si="19">SUM(AH6:AP6)</f>
        <v>0</v>
      </c>
      <c r="AR6" s="109" t="str">
        <f t="shared" ref="AR6:AR42" si="20">IF((W6+AG6-AQ6)=0,"",(W6+AG6-AQ6))</f>
        <v/>
      </c>
      <c r="AS6" s="113"/>
      <c r="AT6" s="134" t="s">
        <v>35</v>
      </c>
      <c r="AU6" s="114" t="str">
        <f>IF(SUM(AR6:AT6)=0,"0,00 ",SUM(AR6:AT6))</f>
        <v xml:space="preserve">0,00 </v>
      </c>
      <c r="AV6" s="135">
        <v>2</v>
      </c>
      <c r="AW6" s="136">
        <v>2</v>
      </c>
    </row>
    <row r="7" spans="1:49" s="2" customFormat="1" ht="10.5" customHeight="1" x14ac:dyDescent="0.2">
      <c r="A7" s="152"/>
      <c r="B7" s="34">
        <v>0.3125</v>
      </c>
      <c r="C7" s="183" t="s">
        <v>141</v>
      </c>
      <c r="D7" s="184"/>
      <c r="E7" s="184"/>
      <c r="F7" s="158"/>
      <c r="G7" s="35"/>
      <c r="H7" s="35" t="s">
        <v>126</v>
      </c>
      <c r="I7" s="35"/>
      <c r="J7" s="35"/>
      <c r="K7" s="35"/>
      <c r="L7" s="36"/>
      <c r="M7" s="35"/>
      <c r="N7" s="35"/>
      <c r="O7" s="35"/>
      <c r="P7" s="165" t="s">
        <v>149</v>
      </c>
      <c r="Q7" s="166"/>
      <c r="R7" s="167"/>
      <c r="S7" s="35" t="s">
        <v>151</v>
      </c>
      <c r="T7" s="35"/>
      <c r="U7" s="35"/>
      <c r="V7" s="30" t="s">
        <v>107</v>
      </c>
      <c r="W7" s="31"/>
      <c r="X7" s="32">
        <f t="shared" si="0"/>
        <v>0</v>
      </c>
      <c r="Y7" s="32">
        <f t="shared" si="1"/>
        <v>0</v>
      </c>
      <c r="Z7" s="32">
        <f t="shared" si="2"/>
        <v>0</v>
      </c>
      <c r="AA7" s="32">
        <f t="shared" si="3"/>
        <v>0</v>
      </c>
      <c r="AB7" s="32">
        <f t="shared" si="4"/>
        <v>0</v>
      </c>
      <c r="AC7" s="32">
        <f t="shared" si="5"/>
        <v>0</v>
      </c>
      <c r="AD7" s="32">
        <f t="shared" si="6"/>
        <v>0</v>
      </c>
      <c r="AE7" s="32">
        <f t="shared" si="7"/>
        <v>0</v>
      </c>
      <c r="AF7" s="32">
        <f t="shared" si="8"/>
        <v>0</v>
      </c>
      <c r="AG7" s="33">
        <f t="shared" si="9"/>
        <v>0</v>
      </c>
      <c r="AH7" s="32">
        <f t="shared" si="10"/>
        <v>0</v>
      </c>
      <c r="AI7" s="32">
        <f t="shared" si="11"/>
        <v>0</v>
      </c>
      <c r="AJ7" s="32">
        <f t="shared" si="12"/>
        <v>0</v>
      </c>
      <c r="AK7" s="32">
        <f t="shared" si="13"/>
        <v>0</v>
      </c>
      <c r="AL7" s="32">
        <f t="shared" si="14"/>
        <v>0</v>
      </c>
      <c r="AM7" s="32">
        <f t="shared" si="15"/>
        <v>0</v>
      </c>
      <c r="AN7" s="32">
        <f t="shared" si="16"/>
        <v>0</v>
      </c>
      <c r="AO7" s="32">
        <f t="shared" si="17"/>
        <v>0</v>
      </c>
      <c r="AP7" s="32">
        <f t="shared" si="18"/>
        <v>0</v>
      </c>
      <c r="AQ7" s="33">
        <f t="shared" si="19"/>
        <v>0</v>
      </c>
      <c r="AR7" s="109" t="str">
        <f t="shared" si="20"/>
        <v/>
      </c>
      <c r="AS7" s="113"/>
      <c r="AT7" s="134" t="s">
        <v>35</v>
      </c>
      <c r="AU7" s="114" t="str">
        <f t="shared" ref="AU7" si="21">IF(SUM(AR7:AT7)=0,"0,00 ",SUM(AR7:AT7))</f>
        <v xml:space="preserve">0,00 </v>
      </c>
      <c r="AV7" s="135">
        <v>25</v>
      </c>
      <c r="AW7" s="136">
        <v>25</v>
      </c>
    </row>
    <row r="8" spans="1:49" s="39" customFormat="1" ht="10.5" customHeight="1" x14ac:dyDescent="0.2">
      <c r="A8" s="152"/>
      <c r="B8" s="34" t="s">
        <v>36</v>
      </c>
      <c r="C8" s="93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168"/>
      <c r="Q8" s="169"/>
      <c r="R8" s="170"/>
      <c r="S8" s="37"/>
      <c r="T8" s="37"/>
      <c r="U8" s="37"/>
      <c r="V8" s="30" t="s">
        <v>34</v>
      </c>
      <c r="W8" s="31"/>
      <c r="X8" s="32">
        <f t="shared" si="0"/>
        <v>0</v>
      </c>
      <c r="Y8" s="32">
        <f t="shared" si="1"/>
        <v>0</v>
      </c>
      <c r="Z8" s="32">
        <f t="shared" si="2"/>
        <v>0</v>
      </c>
      <c r="AA8" s="32">
        <f t="shared" si="3"/>
        <v>0</v>
      </c>
      <c r="AB8" s="32">
        <f t="shared" si="4"/>
        <v>1</v>
      </c>
      <c r="AC8" s="32">
        <f t="shared" si="5"/>
        <v>0</v>
      </c>
      <c r="AD8" s="32">
        <f t="shared" si="6"/>
        <v>0</v>
      </c>
      <c r="AE8" s="32">
        <f t="shared" si="7"/>
        <v>0</v>
      </c>
      <c r="AF8" s="32">
        <f t="shared" si="8"/>
        <v>0</v>
      </c>
      <c r="AG8" s="33">
        <f t="shared" si="9"/>
        <v>1</v>
      </c>
      <c r="AH8" s="32">
        <f t="shared" si="10"/>
        <v>0</v>
      </c>
      <c r="AI8" s="32">
        <f t="shared" si="11"/>
        <v>0</v>
      </c>
      <c r="AJ8" s="32">
        <f t="shared" si="12"/>
        <v>0</v>
      </c>
      <c r="AK8" s="32">
        <f t="shared" si="13"/>
        <v>0</v>
      </c>
      <c r="AL8" s="32">
        <f t="shared" si="14"/>
        <v>0</v>
      </c>
      <c r="AM8" s="32">
        <f t="shared" si="15"/>
        <v>0</v>
      </c>
      <c r="AN8" s="32">
        <f t="shared" si="16"/>
        <v>0</v>
      </c>
      <c r="AO8" s="32">
        <f t="shared" si="17"/>
        <v>0</v>
      </c>
      <c r="AP8" s="32">
        <f t="shared" si="18"/>
        <v>0</v>
      </c>
      <c r="AQ8" s="33">
        <f t="shared" si="19"/>
        <v>0</v>
      </c>
      <c r="AR8" s="109">
        <f t="shared" si="20"/>
        <v>1</v>
      </c>
      <c r="AS8" s="113"/>
      <c r="AT8" s="134" t="s">
        <v>35</v>
      </c>
      <c r="AU8" s="114">
        <f t="shared" ref="AU8:AU30" si="22">IF(SUM(AR8:AT8)=0,"0,00 ",SUM(AR8:AT8))</f>
        <v>1</v>
      </c>
      <c r="AV8" s="135">
        <v>28</v>
      </c>
      <c r="AW8" s="136">
        <v>28</v>
      </c>
    </row>
    <row r="9" spans="1:49" s="2" customFormat="1" ht="10.5" customHeight="1" x14ac:dyDescent="0.2">
      <c r="A9" s="152"/>
      <c r="B9" s="34">
        <v>0.34375</v>
      </c>
      <c r="C9" s="37" t="s">
        <v>63</v>
      </c>
      <c r="D9" s="37"/>
      <c r="E9" s="37"/>
      <c r="F9" s="37"/>
      <c r="G9" s="37"/>
      <c r="H9" s="37" t="s">
        <v>124</v>
      </c>
      <c r="I9" s="37"/>
      <c r="J9" s="37"/>
      <c r="K9" s="37" t="s">
        <v>124</v>
      </c>
      <c r="L9" s="37"/>
      <c r="M9" s="37"/>
      <c r="N9" s="37"/>
      <c r="O9" s="37"/>
      <c r="P9" s="168" t="s">
        <v>124</v>
      </c>
      <c r="Q9" s="169"/>
      <c r="R9" s="170"/>
      <c r="S9" s="37" t="s">
        <v>124</v>
      </c>
      <c r="T9" s="37"/>
      <c r="U9" s="37"/>
      <c r="V9" s="38" t="s">
        <v>37</v>
      </c>
      <c r="W9" s="31"/>
      <c r="X9" s="32">
        <f t="shared" si="0"/>
        <v>0</v>
      </c>
      <c r="Y9" s="32">
        <f t="shared" si="1"/>
        <v>0</v>
      </c>
      <c r="Z9" s="32">
        <f t="shared" si="2"/>
        <v>0</v>
      </c>
      <c r="AA9" s="32">
        <f t="shared" si="3"/>
        <v>0</v>
      </c>
      <c r="AB9" s="32">
        <f t="shared" si="4"/>
        <v>0</v>
      </c>
      <c r="AC9" s="32">
        <f t="shared" si="5"/>
        <v>0</v>
      </c>
      <c r="AD9" s="32">
        <f t="shared" si="6"/>
        <v>0</v>
      </c>
      <c r="AE9" s="32">
        <f t="shared" si="7"/>
        <v>0</v>
      </c>
      <c r="AF9" s="32">
        <f t="shared" si="8"/>
        <v>0</v>
      </c>
      <c r="AG9" s="33">
        <f t="shared" si="9"/>
        <v>0</v>
      </c>
      <c r="AH9" s="32">
        <f t="shared" si="10"/>
        <v>0</v>
      </c>
      <c r="AI9" s="32">
        <f t="shared" si="11"/>
        <v>0</v>
      </c>
      <c r="AJ9" s="32">
        <f t="shared" si="12"/>
        <v>0</v>
      </c>
      <c r="AK9" s="32">
        <f t="shared" si="13"/>
        <v>0</v>
      </c>
      <c r="AL9" s="32">
        <f t="shared" si="14"/>
        <v>0</v>
      </c>
      <c r="AM9" s="32">
        <f t="shared" si="15"/>
        <v>0</v>
      </c>
      <c r="AN9" s="32">
        <f t="shared" si="16"/>
        <v>0</v>
      </c>
      <c r="AO9" s="32">
        <f t="shared" si="17"/>
        <v>0</v>
      </c>
      <c r="AP9" s="32">
        <f t="shared" si="18"/>
        <v>0</v>
      </c>
      <c r="AQ9" s="33">
        <f t="shared" si="19"/>
        <v>0</v>
      </c>
      <c r="AR9" s="109" t="str">
        <f t="shared" si="20"/>
        <v/>
      </c>
      <c r="AS9" s="113"/>
      <c r="AT9" s="134" t="s">
        <v>35</v>
      </c>
      <c r="AU9" s="114" t="str">
        <f t="shared" si="22"/>
        <v xml:space="preserve">0,00 </v>
      </c>
      <c r="AV9" s="135">
        <v>0</v>
      </c>
      <c r="AW9" s="136">
        <v>0</v>
      </c>
    </row>
    <row r="10" spans="1:49" s="2" customFormat="1" ht="10.5" customHeight="1" x14ac:dyDescent="0.2">
      <c r="A10" s="152"/>
      <c r="B10" s="41"/>
      <c r="C10" s="42" t="s">
        <v>46</v>
      </c>
      <c r="D10" s="94" t="s">
        <v>45</v>
      </c>
      <c r="E10" s="95" t="s">
        <v>40</v>
      </c>
      <c r="F10" s="42" t="s">
        <v>70</v>
      </c>
      <c r="G10" s="42"/>
      <c r="H10" s="42" t="s">
        <v>142</v>
      </c>
      <c r="I10" s="42"/>
      <c r="J10" s="42"/>
      <c r="K10" s="42" t="s">
        <v>54</v>
      </c>
      <c r="L10" s="43"/>
      <c r="M10" s="42"/>
      <c r="N10" s="42"/>
      <c r="O10" s="42"/>
      <c r="P10" s="171" t="s">
        <v>75</v>
      </c>
      <c r="Q10" s="172"/>
      <c r="R10" s="173"/>
      <c r="S10" s="42" t="s">
        <v>72</v>
      </c>
      <c r="T10" s="42"/>
      <c r="U10" s="42"/>
      <c r="V10" s="40" t="s">
        <v>105</v>
      </c>
      <c r="W10" s="31"/>
      <c r="X10" s="32">
        <f t="shared" si="0"/>
        <v>0</v>
      </c>
      <c r="Y10" s="32">
        <f t="shared" si="1"/>
        <v>0</v>
      </c>
      <c r="Z10" s="32">
        <f t="shared" si="2"/>
        <v>0</v>
      </c>
      <c r="AA10" s="32">
        <f t="shared" si="3"/>
        <v>0</v>
      </c>
      <c r="AB10" s="32">
        <f t="shared" si="4"/>
        <v>0</v>
      </c>
      <c r="AC10" s="32">
        <f t="shared" si="5"/>
        <v>0</v>
      </c>
      <c r="AD10" s="32">
        <f t="shared" si="6"/>
        <v>0</v>
      </c>
      <c r="AE10" s="32">
        <f t="shared" si="7"/>
        <v>0</v>
      </c>
      <c r="AF10" s="32">
        <f t="shared" si="8"/>
        <v>0</v>
      </c>
      <c r="AG10" s="33">
        <f t="shared" si="9"/>
        <v>0</v>
      </c>
      <c r="AH10" s="32">
        <f t="shared" si="10"/>
        <v>0</v>
      </c>
      <c r="AI10" s="32">
        <f t="shared" si="11"/>
        <v>0</v>
      </c>
      <c r="AJ10" s="32">
        <f t="shared" si="12"/>
        <v>0</v>
      </c>
      <c r="AK10" s="32">
        <f t="shared" si="13"/>
        <v>0</v>
      </c>
      <c r="AL10" s="32">
        <f t="shared" si="14"/>
        <v>0</v>
      </c>
      <c r="AM10" s="32">
        <f t="shared" si="15"/>
        <v>0</v>
      </c>
      <c r="AN10" s="32">
        <f t="shared" si="16"/>
        <v>0</v>
      </c>
      <c r="AO10" s="32">
        <f t="shared" si="17"/>
        <v>0</v>
      </c>
      <c r="AP10" s="32">
        <f t="shared" si="18"/>
        <v>0</v>
      </c>
      <c r="AQ10" s="33">
        <f t="shared" si="19"/>
        <v>0</v>
      </c>
      <c r="AR10" s="109" t="str">
        <f t="shared" si="20"/>
        <v/>
      </c>
      <c r="AS10" s="113"/>
      <c r="AT10" s="134" t="s">
        <v>35</v>
      </c>
      <c r="AU10" s="114" t="str">
        <f t="shared" si="22"/>
        <v xml:space="preserve">0,00 </v>
      </c>
      <c r="AV10" s="135">
        <v>16</v>
      </c>
      <c r="AW10" s="136">
        <v>16</v>
      </c>
    </row>
    <row r="11" spans="1:49" s="2" customFormat="1" ht="10.5" customHeight="1" x14ac:dyDescent="0.2">
      <c r="A11" s="152">
        <v>2</v>
      </c>
      <c r="B11" s="45"/>
      <c r="C11" s="29" t="s">
        <v>75</v>
      </c>
      <c r="D11" s="96" t="s">
        <v>72</v>
      </c>
      <c r="E11" s="96" t="s">
        <v>88</v>
      </c>
      <c r="F11" s="29" t="s">
        <v>111</v>
      </c>
      <c r="G11" s="29"/>
      <c r="H11" s="29"/>
      <c r="I11" s="29"/>
      <c r="J11" s="29" t="s">
        <v>69</v>
      </c>
      <c r="K11" s="29" t="s">
        <v>46</v>
      </c>
      <c r="L11" s="29" t="s">
        <v>51</v>
      </c>
      <c r="M11" s="29"/>
      <c r="N11" s="29"/>
      <c r="O11" s="29" t="s">
        <v>65</v>
      </c>
      <c r="P11" s="29" t="s">
        <v>63</v>
      </c>
      <c r="Q11" s="29"/>
      <c r="R11" s="29"/>
      <c r="S11" s="29"/>
      <c r="T11" s="29"/>
      <c r="U11" s="29"/>
      <c r="V11" s="40" t="s">
        <v>38</v>
      </c>
      <c r="W11" s="31"/>
      <c r="X11" s="32">
        <f t="shared" si="0"/>
        <v>0</v>
      </c>
      <c r="Y11" s="32">
        <f t="shared" si="1"/>
        <v>0</v>
      </c>
      <c r="Z11" s="32">
        <f t="shared" si="2"/>
        <v>0</v>
      </c>
      <c r="AA11" s="32">
        <f t="shared" si="3"/>
        <v>0</v>
      </c>
      <c r="AB11" s="32">
        <f t="shared" si="4"/>
        <v>0</v>
      </c>
      <c r="AC11" s="32">
        <f t="shared" si="5"/>
        <v>0</v>
      </c>
      <c r="AD11" s="32">
        <f t="shared" si="6"/>
        <v>0</v>
      </c>
      <c r="AE11" s="32">
        <f t="shared" si="7"/>
        <v>0</v>
      </c>
      <c r="AF11" s="32">
        <f t="shared" si="8"/>
        <v>0</v>
      </c>
      <c r="AG11" s="33">
        <f t="shared" si="9"/>
        <v>0</v>
      </c>
      <c r="AH11" s="32">
        <f t="shared" si="10"/>
        <v>0</v>
      </c>
      <c r="AI11" s="32">
        <f t="shared" si="11"/>
        <v>0</v>
      </c>
      <c r="AJ11" s="32">
        <f t="shared" si="12"/>
        <v>0</v>
      </c>
      <c r="AK11" s="32">
        <f t="shared" si="13"/>
        <v>0</v>
      </c>
      <c r="AL11" s="32">
        <f t="shared" si="14"/>
        <v>0</v>
      </c>
      <c r="AM11" s="32">
        <f t="shared" si="15"/>
        <v>0</v>
      </c>
      <c r="AN11" s="32">
        <f t="shared" si="16"/>
        <v>0</v>
      </c>
      <c r="AO11" s="32">
        <f t="shared" si="17"/>
        <v>0</v>
      </c>
      <c r="AP11" s="32">
        <f t="shared" si="18"/>
        <v>0</v>
      </c>
      <c r="AQ11" s="33">
        <f t="shared" si="19"/>
        <v>0</v>
      </c>
      <c r="AR11" s="109" t="str">
        <f t="shared" si="20"/>
        <v/>
      </c>
      <c r="AS11" s="113"/>
      <c r="AT11" s="134">
        <v>-6.3</v>
      </c>
      <c r="AU11" s="114">
        <f t="shared" si="22"/>
        <v>-6.3</v>
      </c>
      <c r="AV11" s="135">
        <v>26</v>
      </c>
      <c r="AW11" s="136">
        <v>26</v>
      </c>
    </row>
    <row r="12" spans="1:49" s="2" customFormat="1" ht="10.5" customHeight="1" x14ac:dyDescent="0.2">
      <c r="A12" s="152"/>
      <c r="B12" s="34">
        <v>0.34722222222222199</v>
      </c>
      <c r="C12" s="183" t="s">
        <v>141</v>
      </c>
      <c r="D12" s="184"/>
      <c r="E12" s="184"/>
      <c r="F12" s="158"/>
      <c r="G12" s="35"/>
      <c r="H12" s="35"/>
      <c r="I12" s="35"/>
      <c r="J12" s="35" t="s">
        <v>135</v>
      </c>
      <c r="K12" s="35" t="s">
        <v>126</v>
      </c>
      <c r="L12" s="36" t="s">
        <v>135</v>
      </c>
      <c r="M12" s="35"/>
      <c r="N12" s="35"/>
      <c r="O12" s="35" t="s">
        <v>128</v>
      </c>
      <c r="P12" s="35" t="s">
        <v>155</v>
      </c>
      <c r="Q12" s="35"/>
      <c r="R12" s="35"/>
      <c r="S12" s="35"/>
      <c r="T12" s="35"/>
      <c r="U12" s="35"/>
      <c r="V12" s="30" t="s">
        <v>108</v>
      </c>
      <c r="W12" s="44"/>
      <c r="X12" s="32">
        <f t="shared" si="0"/>
        <v>0</v>
      </c>
      <c r="Y12" s="32">
        <f t="shared" si="1"/>
        <v>0</v>
      </c>
      <c r="Z12" s="32">
        <f t="shared" si="2"/>
        <v>1</v>
      </c>
      <c r="AA12" s="32">
        <f t="shared" si="3"/>
        <v>0</v>
      </c>
      <c r="AB12" s="32">
        <f t="shared" si="4"/>
        <v>0</v>
      </c>
      <c r="AC12" s="32">
        <f t="shared" si="5"/>
        <v>0</v>
      </c>
      <c r="AD12" s="32">
        <f t="shared" si="6"/>
        <v>0</v>
      </c>
      <c r="AE12" s="32">
        <f t="shared" si="7"/>
        <v>0</v>
      </c>
      <c r="AF12" s="32">
        <f t="shared" si="8"/>
        <v>0</v>
      </c>
      <c r="AG12" s="33">
        <f t="shared" si="9"/>
        <v>1</v>
      </c>
      <c r="AH12" s="32">
        <f t="shared" si="10"/>
        <v>0</v>
      </c>
      <c r="AI12" s="32">
        <f t="shared" si="11"/>
        <v>0</v>
      </c>
      <c r="AJ12" s="32">
        <f t="shared" si="12"/>
        <v>0</v>
      </c>
      <c r="AK12" s="32">
        <f t="shared" si="13"/>
        <v>0</v>
      </c>
      <c r="AL12" s="32">
        <f t="shared" si="14"/>
        <v>0</v>
      </c>
      <c r="AM12" s="32">
        <f t="shared" si="15"/>
        <v>0</v>
      </c>
      <c r="AN12" s="32">
        <f t="shared" si="16"/>
        <v>0</v>
      </c>
      <c r="AO12" s="32">
        <f t="shared" si="17"/>
        <v>0</v>
      </c>
      <c r="AP12" s="32">
        <f t="shared" si="18"/>
        <v>0</v>
      </c>
      <c r="AQ12" s="33">
        <f t="shared" si="19"/>
        <v>0</v>
      </c>
      <c r="AR12" s="109">
        <f t="shared" si="20"/>
        <v>1</v>
      </c>
      <c r="AS12" s="113"/>
      <c r="AT12" s="134" t="s">
        <v>35</v>
      </c>
      <c r="AU12" s="114">
        <f t="shared" si="22"/>
        <v>1</v>
      </c>
      <c r="AV12" s="135">
        <v>8</v>
      </c>
      <c r="AW12" s="136">
        <v>8</v>
      </c>
    </row>
    <row r="13" spans="1:49" s="39" customFormat="1" ht="10.5" customHeight="1" x14ac:dyDescent="0.2">
      <c r="A13" s="152"/>
      <c r="B13" s="46" t="s">
        <v>36</v>
      </c>
      <c r="C13" s="37"/>
      <c r="D13" s="37"/>
      <c r="E13" s="37"/>
      <c r="F13" s="37"/>
      <c r="G13" s="37"/>
      <c r="H13" s="37"/>
      <c r="I13" s="37"/>
      <c r="J13" s="37"/>
      <c r="K13" s="37" t="s">
        <v>167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0" t="s">
        <v>39</v>
      </c>
      <c r="W13" s="44">
        <v>0.1</v>
      </c>
      <c r="X13" s="32">
        <f t="shared" si="0"/>
        <v>0</v>
      </c>
      <c r="Y13" s="32">
        <f t="shared" si="1"/>
        <v>0</v>
      </c>
      <c r="Z13" s="32">
        <f t="shared" si="2"/>
        <v>0</v>
      </c>
      <c r="AA13" s="32">
        <f t="shared" si="3"/>
        <v>0</v>
      </c>
      <c r="AB13" s="32">
        <f t="shared" si="4"/>
        <v>1</v>
      </c>
      <c r="AC13" s="32">
        <f t="shared" si="5"/>
        <v>0</v>
      </c>
      <c r="AD13" s="32">
        <f t="shared" si="6"/>
        <v>0</v>
      </c>
      <c r="AE13" s="32">
        <f t="shared" si="7"/>
        <v>0</v>
      </c>
      <c r="AF13" s="32">
        <f t="shared" si="8"/>
        <v>0</v>
      </c>
      <c r="AG13" s="33">
        <f t="shared" si="9"/>
        <v>1</v>
      </c>
      <c r="AH13" s="32">
        <f t="shared" si="10"/>
        <v>0</v>
      </c>
      <c r="AI13" s="32">
        <f t="shared" si="11"/>
        <v>0</v>
      </c>
      <c r="AJ13" s="32">
        <f t="shared" si="12"/>
        <v>0</v>
      </c>
      <c r="AK13" s="32">
        <f t="shared" si="13"/>
        <v>0</v>
      </c>
      <c r="AL13" s="32">
        <f t="shared" si="14"/>
        <v>0</v>
      </c>
      <c r="AM13" s="32">
        <f t="shared" si="15"/>
        <v>0</v>
      </c>
      <c r="AN13" s="32">
        <f t="shared" si="16"/>
        <v>0</v>
      </c>
      <c r="AO13" s="32">
        <f t="shared" si="17"/>
        <v>0</v>
      </c>
      <c r="AP13" s="32">
        <f t="shared" si="18"/>
        <v>0</v>
      </c>
      <c r="AQ13" s="33">
        <f t="shared" si="19"/>
        <v>0</v>
      </c>
      <c r="AR13" s="109">
        <f t="shared" si="20"/>
        <v>1.1000000000000001</v>
      </c>
      <c r="AS13" s="113"/>
      <c r="AT13" s="134">
        <v>19.500000000000007</v>
      </c>
      <c r="AU13" s="114">
        <f t="shared" si="22"/>
        <v>20.600000000000009</v>
      </c>
      <c r="AV13" s="135">
        <v>25</v>
      </c>
      <c r="AW13" s="136">
        <v>25.5</v>
      </c>
    </row>
    <row r="14" spans="1:49" s="2" customFormat="1" ht="10.5" customHeight="1" x14ac:dyDescent="0.2">
      <c r="A14" s="152"/>
      <c r="B14" s="34">
        <v>0.37847222222222199</v>
      </c>
      <c r="C14" s="37" t="s">
        <v>63</v>
      </c>
      <c r="D14" s="37"/>
      <c r="E14" s="37"/>
      <c r="F14" s="37"/>
      <c r="G14" s="37"/>
      <c r="H14" s="37"/>
      <c r="I14" s="37"/>
      <c r="J14" s="168" t="s">
        <v>124</v>
      </c>
      <c r="K14" s="169"/>
      <c r="L14" s="170"/>
      <c r="M14" s="37"/>
      <c r="N14" s="37"/>
      <c r="O14" s="37" t="s">
        <v>124</v>
      </c>
      <c r="P14" s="37" t="s">
        <v>124</v>
      </c>
      <c r="Q14" s="37"/>
      <c r="R14" s="37"/>
      <c r="S14" s="37"/>
      <c r="T14" s="37"/>
      <c r="U14" s="37"/>
      <c r="V14" s="30" t="s">
        <v>40</v>
      </c>
      <c r="W14" s="31"/>
      <c r="X14" s="32">
        <f t="shared" si="0"/>
        <v>0</v>
      </c>
      <c r="Y14" s="32">
        <f t="shared" si="1"/>
        <v>0</v>
      </c>
      <c r="Z14" s="32">
        <f t="shared" si="2"/>
        <v>0</v>
      </c>
      <c r="AA14" s="32">
        <f t="shared" si="3"/>
        <v>0</v>
      </c>
      <c r="AB14" s="32">
        <f t="shared" si="4"/>
        <v>0</v>
      </c>
      <c r="AC14" s="32">
        <f t="shared" si="5"/>
        <v>0</v>
      </c>
      <c r="AD14" s="32">
        <f t="shared" si="6"/>
        <v>0</v>
      </c>
      <c r="AE14" s="32">
        <f t="shared" si="7"/>
        <v>0</v>
      </c>
      <c r="AF14" s="32">
        <f t="shared" si="8"/>
        <v>0</v>
      </c>
      <c r="AG14" s="33">
        <f t="shared" si="9"/>
        <v>0</v>
      </c>
      <c r="AH14" s="32">
        <f t="shared" si="10"/>
        <v>1</v>
      </c>
      <c r="AI14" s="32">
        <f t="shared" si="11"/>
        <v>0</v>
      </c>
      <c r="AJ14" s="32">
        <f t="shared" si="12"/>
        <v>0</v>
      </c>
      <c r="AK14" s="32">
        <f t="shared" si="13"/>
        <v>0</v>
      </c>
      <c r="AL14" s="32">
        <f t="shared" si="14"/>
        <v>0</v>
      </c>
      <c r="AM14" s="32">
        <f t="shared" si="15"/>
        <v>0</v>
      </c>
      <c r="AN14" s="32">
        <f t="shared" si="16"/>
        <v>0</v>
      </c>
      <c r="AO14" s="32">
        <f t="shared" si="17"/>
        <v>0</v>
      </c>
      <c r="AP14" s="32">
        <f t="shared" si="18"/>
        <v>0</v>
      </c>
      <c r="AQ14" s="33">
        <f t="shared" si="19"/>
        <v>1</v>
      </c>
      <c r="AR14" s="109">
        <f t="shared" si="20"/>
        <v>-1</v>
      </c>
      <c r="AS14" s="113"/>
      <c r="AT14" s="134" t="s">
        <v>35</v>
      </c>
      <c r="AU14" s="102">
        <f t="shared" si="22"/>
        <v>-1</v>
      </c>
      <c r="AV14" s="135">
        <v>27</v>
      </c>
      <c r="AW14" s="136">
        <v>27</v>
      </c>
    </row>
    <row r="15" spans="1:49" s="2" customFormat="1" ht="10.5" customHeight="1" x14ac:dyDescent="0.2">
      <c r="A15" s="152"/>
      <c r="B15" s="47"/>
      <c r="C15" s="42" t="s">
        <v>46</v>
      </c>
      <c r="D15" s="42" t="s">
        <v>65</v>
      </c>
      <c r="E15" s="42" t="s">
        <v>153</v>
      </c>
      <c r="F15" s="42" t="s">
        <v>48</v>
      </c>
      <c r="G15" s="42"/>
      <c r="H15" s="42"/>
      <c r="I15" s="42"/>
      <c r="J15" s="42" t="s">
        <v>75</v>
      </c>
      <c r="K15" s="42" t="s">
        <v>144</v>
      </c>
      <c r="L15" s="43" t="s">
        <v>145</v>
      </c>
      <c r="M15" s="42"/>
      <c r="N15" s="42"/>
      <c r="O15" s="42" t="s">
        <v>70</v>
      </c>
      <c r="P15" s="42" t="s">
        <v>142</v>
      </c>
      <c r="Q15" s="42"/>
      <c r="R15" s="42"/>
      <c r="S15" s="42"/>
      <c r="T15" s="42"/>
      <c r="U15" s="42"/>
      <c r="V15" s="30" t="s">
        <v>41</v>
      </c>
      <c r="W15" s="31">
        <v>-0.1</v>
      </c>
      <c r="X15" s="32">
        <f t="shared" si="0"/>
        <v>0</v>
      </c>
      <c r="Y15" s="32">
        <f t="shared" si="1"/>
        <v>0</v>
      </c>
      <c r="Z15" s="32">
        <f t="shared" si="2"/>
        <v>0</v>
      </c>
      <c r="AA15" s="32">
        <f t="shared" si="3"/>
        <v>0</v>
      </c>
      <c r="AB15" s="32">
        <f t="shared" si="4"/>
        <v>0</v>
      </c>
      <c r="AC15" s="32">
        <f t="shared" si="5"/>
        <v>0</v>
      </c>
      <c r="AD15" s="32">
        <f t="shared" si="6"/>
        <v>0</v>
      </c>
      <c r="AE15" s="32">
        <f t="shared" si="7"/>
        <v>0</v>
      </c>
      <c r="AF15" s="32">
        <f t="shared" si="8"/>
        <v>0</v>
      </c>
      <c r="AG15" s="33">
        <f t="shared" si="9"/>
        <v>0</v>
      </c>
      <c r="AH15" s="32">
        <f t="shared" si="10"/>
        <v>0</v>
      </c>
      <c r="AI15" s="32">
        <f t="shared" si="11"/>
        <v>0</v>
      </c>
      <c r="AJ15" s="32">
        <f t="shared" si="12"/>
        <v>0</v>
      </c>
      <c r="AK15" s="32">
        <f t="shared" si="13"/>
        <v>0</v>
      </c>
      <c r="AL15" s="32">
        <f t="shared" si="14"/>
        <v>0</v>
      </c>
      <c r="AM15" s="32">
        <f t="shared" si="15"/>
        <v>0</v>
      </c>
      <c r="AN15" s="32">
        <f t="shared" si="16"/>
        <v>0</v>
      </c>
      <c r="AO15" s="32">
        <f t="shared" si="17"/>
        <v>0</v>
      </c>
      <c r="AP15" s="32">
        <f t="shared" si="18"/>
        <v>0</v>
      </c>
      <c r="AQ15" s="33">
        <f t="shared" si="19"/>
        <v>0</v>
      </c>
      <c r="AR15" s="109">
        <f t="shared" si="20"/>
        <v>-0.1</v>
      </c>
      <c r="AS15" s="113">
        <v>1</v>
      </c>
      <c r="AT15" s="134">
        <v>-0.20000000000000143</v>
      </c>
      <c r="AU15" s="102">
        <f t="shared" si="22"/>
        <v>0.69999999999999862</v>
      </c>
      <c r="AV15" s="135">
        <v>26</v>
      </c>
      <c r="AW15" s="136">
        <v>25.5</v>
      </c>
    </row>
    <row r="16" spans="1:49" s="2" customFormat="1" ht="10.5" customHeight="1" x14ac:dyDescent="0.2">
      <c r="A16" s="143">
        <v>3</v>
      </c>
      <c r="B16" s="45"/>
      <c r="C16" s="29" t="s">
        <v>75</v>
      </c>
      <c r="D16" s="96" t="s">
        <v>72</v>
      </c>
      <c r="E16" s="96" t="s">
        <v>88</v>
      </c>
      <c r="F16" s="29" t="s">
        <v>111</v>
      </c>
      <c r="G16" s="29" t="s">
        <v>108</v>
      </c>
      <c r="H16" s="29"/>
      <c r="I16" s="29"/>
      <c r="J16" s="29"/>
      <c r="K16" s="29" t="s">
        <v>65</v>
      </c>
      <c r="L16" s="29"/>
      <c r="M16" s="29" t="s">
        <v>45</v>
      </c>
      <c r="N16" s="29"/>
      <c r="O16" s="29"/>
      <c r="P16" s="29"/>
      <c r="Q16" s="29" t="s">
        <v>48</v>
      </c>
      <c r="R16" s="29"/>
      <c r="S16" s="29"/>
      <c r="T16" s="29"/>
      <c r="U16" s="29"/>
      <c r="V16" s="38" t="s">
        <v>42</v>
      </c>
      <c r="W16" s="31">
        <v>0.2</v>
      </c>
      <c r="X16" s="32">
        <f t="shared" si="0"/>
        <v>0</v>
      </c>
      <c r="Y16" s="32">
        <f t="shared" si="1"/>
        <v>0</v>
      </c>
      <c r="Z16" s="32">
        <f t="shared" si="2"/>
        <v>0</v>
      </c>
      <c r="AA16" s="32">
        <f t="shared" si="3"/>
        <v>0</v>
      </c>
      <c r="AB16" s="32">
        <f t="shared" si="4"/>
        <v>0</v>
      </c>
      <c r="AC16" s="32">
        <f t="shared" si="5"/>
        <v>0</v>
      </c>
      <c r="AD16" s="32">
        <f t="shared" si="6"/>
        <v>0</v>
      </c>
      <c r="AE16" s="32">
        <f t="shared" si="7"/>
        <v>0</v>
      </c>
      <c r="AF16" s="32">
        <f t="shared" si="8"/>
        <v>0</v>
      </c>
      <c r="AG16" s="33">
        <f t="shared" si="9"/>
        <v>0</v>
      </c>
      <c r="AH16" s="32">
        <f t="shared" si="10"/>
        <v>0</v>
      </c>
      <c r="AI16" s="32">
        <f t="shared" si="11"/>
        <v>0</v>
      </c>
      <c r="AJ16" s="32">
        <f t="shared" si="12"/>
        <v>0</v>
      </c>
      <c r="AK16" s="32">
        <f t="shared" si="13"/>
        <v>0</v>
      </c>
      <c r="AL16" s="32">
        <f t="shared" si="14"/>
        <v>0</v>
      </c>
      <c r="AM16" s="32">
        <f t="shared" si="15"/>
        <v>0</v>
      </c>
      <c r="AN16" s="32">
        <f t="shared" si="16"/>
        <v>0</v>
      </c>
      <c r="AO16" s="32">
        <f t="shared" si="17"/>
        <v>0</v>
      </c>
      <c r="AP16" s="32">
        <f t="shared" si="18"/>
        <v>0</v>
      </c>
      <c r="AQ16" s="33">
        <f t="shared" si="19"/>
        <v>0</v>
      </c>
      <c r="AR16" s="109">
        <f t="shared" si="20"/>
        <v>0.2</v>
      </c>
      <c r="AS16" s="113"/>
      <c r="AT16" s="134">
        <v>25.4</v>
      </c>
      <c r="AU16" s="102">
        <f t="shared" si="22"/>
        <v>25.599999999999998</v>
      </c>
      <c r="AV16" s="135">
        <v>15</v>
      </c>
      <c r="AW16" s="136">
        <v>16</v>
      </c>
    </row>
    <row r="17" spans="1:49" s="39" customFormat="1" ht="9.75" customHeight="1" x14ac:dyDescent="0.2">
      <c r="A17" s="143"/>
      <c r="B17" s="34">
        <v>0.39236111111111099</v>
      </c>
      <c r="C17" s="183" t="s">
        <v>141</v>
      </c>
      <c r="D17" s="184"/>
      <c r="E17" s="184"/>
      <c r="F17" s="158"/>
      <c r="G17" s="35" t="s">
        <v>157</v>
      </c>
      <c r="H17" s="35"/>
      <c r="I17" s="35"/>
      <c r="J17" s="35"/>
      <c r="K17" s="36" t="s">
        <v>128</v>
      </c>
      <c r="L17" s="36"/>
      <c r="M17" s="35" t="s">
        <v>157</v>
      </c>
      <c r="N17" s="35"/>
      <c r="O17" s="35"/>
      <c r="P17" s="35"/>
      <c r="Q17" s="35" t="s">
        <v>154</v>
      </c>
      <c r="R17" s="35"/>
      <c r="S17" s="35"/>
      <c r="T17" s="35"/>
      <c r="U17" s="35"/>
      <c r="V17" s="48" t="s">
        <v>109</v>
      </c>
      <c r="W17" s="31"/>
      <c r="X17" s="32">
        <f t="shared" si="0"/>
        <v>0</v>
      </c>
      <c r="Y17" s="32">
        <f t="shared" si="1"/>
        <v>0</v>
      </c>
      <c r="Z17" s="32">
        <f t="shared" si="2"/>
        <v>0</v>
      </c>
      <c r="AA17" s="32">
        <f t="shared" si="3"/>
        <v>0</v>
      </c>
      <c r="AB17" s="32">
        <f t="shared" si="4"/>
        <v>0</v>
      </c>
      <c r="AC17" s="32">
        <f t="shared" si="5"/>
        <v>0</v>
      </c>
      <c r="AD17" s="32">
        <f t="shared" si="6"/>
        <v>0</v>
      </c>
      <c r="AE17" s="32">
        <f t="shared" si="7"/>
        <v>0</v>
      </c>
      <c r="AF17" s="32">
        <f t="shared" si="8"/>
        <v>0</v>
      </c>
      <c r="AG17" s="33">
        <f t="shared" si="9"/>
        <v>0</v>
      </c>
      <c r="AH17" s="32">
        <f t="shared" si="10"/>
        <v>0</v>
      </c>
      <c r="AI17" s="32">
        <f t="shared" si="11"/>
        <v>0</v>
      </c>
      <c r="AJ17" s="32">
        <f t="shared" si="12"/>
        <v>0</v>
      </c>
      <c r="AK17" s="32">
        <f t="shared" si="13"/>
        <v>0</v>
      </c>
      <c r="AL17" s="32">
        <f t="shared" si="14"/>
        <v>0</v>
      </c>
      <c r="AM17" s="32">
        <f t="shared" si="15"/>
        <v>0</v>
      </c>
      <c r="AN17" s="32">
        <f t="shared" si="16"/>
        <v>0</v>
      </c>
      <c r="AO17" s="32">
        <f t="shared" si="17"/>
        <v>0</v>
      </c>
      <c r="AP17" s="32">
        <f t="shared" si="18"/>
        <v>0</v>
      </c>
      <c r="AQ17" s="33">
        <f t="shared" si="19"/>
        <v>0</v>
      </c>
      <c r="AR17" s="109" t="str">
        <f t="shared" si="20"/>
        <v/>
      </c>
      <c r="AS17" s="113"/>
      <c r="AT17" s="134" t="s">
        <v>35</v>
      </c>
      <c r="AU17" s="102" t="str">
        <f t="shared" si="22"/>
        <v xml:space="preserve">0,00 </v>
      </c>
      <c r="AV17" s="135">
        <v>12</v>
      </c>
      <c r="AW17" s="136">
        <v>12</v>
      </c>
    </row>
    <row r="18" spans="1:49" s="39" customFormat="1" ht="10.5" customHeight="1" x14ac:dyDescent="0.2">
      <c r="A18" s="143"/>
      <c r="B18" s="46" t="s">
        <v>36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 t="s">
        <v>156</v>
      </c>
      <c r="R18" s="37"/>
      <c r="S18" s="37"/>
      <c r="T18" s="37"/>
      <c r="U18" s="37"/>
      <c r="V18" s="48" t="s">
        <v>43</v>
      </c>
      <c r="W18" s="31"/>
      <c r="X18" s="32">
        <f t="shared" si="0"/>
        <v>0</v>
      </c>
      <c r="Y18" s="32">
        <f t="shared" si="1"/>
        <v>0</v>
      </c>
      <c r="Z18" s="32">
        <f t="shared" si="2"/>
        <v>0</v>
      </c>
      <c r="AA18" s="32">
        <f t="shared" si="3"/>
        <v>1</v>
      </c>
      <c r="AB18" s="32">
        <f t="shared" si="4"/>
        <v>0</v>
      </c>
      <c r="AC18" s="32">
        <f t="shared" si="5"/>
        <v>1</v>
      </c>
      <c r="AD18" s="32">
        <f t="shared" si="6"/>
        <v>0</v>
      </c>
      <c r="AE18" s="32">
        <f t="shared" si="7"/>
        <v>0</v>
      </c>
      <c r="AF18" s="32">
        <f t="shared" si="8"/>
        <v>0</v>
      </c>
      <c r="AG18" s="33">
        <f t="shared" si="9"/>
        <v>2</v>
      </c>
      <c r="AH18" s="32">
        <f t="shared" si="10"/>
        <v>0</v>
      </c>
      <c r="AI18" s="32">
        <f t="shared" si="11"/>
        <v>0</v>
      </c>
      <c r="AJ18" s="32">
        <f t="shared" si="12"/>
        <v>0</v>
      </c>
      <c r="AK18" s="32">
        <f t="shared" si="13"/>
        <v>0</v>
      </c>
      <c r="AL18" s="32">
        <f t="shared" si="14"/>
        <v>0</v>
      </c>
      <c r="AM18" s="32">
        <f t="shared" si="15"/>
        <v>1</v>
      </c>
      <c r="AN18" s="32">
        <f t="shared" si="16"/>
        <v>0</v>
      </c>
      <c r="AO18" s="32">
        <f t="shared" si="17"/>
        <v>0</v>
      </c>
      <c r="AP18" s="32">
        <f t="shared" si="18"/>
        <v>0</v>
      </c>
      <c r="AQ18" s="33">
        <f t="shared" si="19"/>
        <v>1</v>
      </c>
      <c r="AR18" s="109">
        <f t="shared" si="20"/>
        <v>1</v>
      </c>
      <c r="AS18" s="113"/>
      <c r="AT18" s="134">
        <v>-1</v>
      </c>
      <c r="AU18" s="102" t="str">
        <f t="shared" si="22"/>
        <v xml:space="preserve">0,00 </v>
      </c>
      <c r="AV18" s="135">
        <v>19</v>
      </c>
      <c r="AW18" s="136">
        <v>19</v>
      </c>
    </row>
    <row r="19" spans="1:49" s="2" customFormat="1" ht="10.5" customHeight="1" x14ac:dyDescent="0.2">
      <c r="A19" s="143"/>
      <c r="B19" s="34">
        <v>0.42361111111111099</v>
      </c>
      <c r="C19" s="37"/>
      <c r="D19" s="37"/>
      <c r="E19" s="37"/>
      <c r="F19" s="37"/>
      <c r="G19" s="37" t="s">
        <v>124</v>
      </c>
      <c r="H19" s="37"/>
      <c r="I19" s="37"/>
      <c r="J19" s="37"/>
      <c r="K19" s="37" t="s">
        <v>124</v>
      </c>
      <c r="L19" s="37"/>
      <c r="M19" s="37" t="s">
        <v>124</v>
      </c>
      <c r="N19" s="37"/>
      <c r="O19" s="37"/>
      <c r="P19" s="37"/>
      <c r="Q19" s="37" t="s">
        <v>124</v>
      </c>
      <c r="R19" s="37"/>
      <c r="S19" s="37"/>
      <c r="T19" s="37"/>
      <c r="U19" s="37"/>
      <c r="V19" s="48" t="s">
        <v>44</v>
      </c>
      <c r="W19" s="31"/>
      <c r="X19" s="32">
        <f t="shared" si="0"/>
        <v>0</v>
      </c>
      <c r="Y19" s="32">
        <f t="shared" si="1"/>
        <v>0</v>
      </c>
      <c r="Z19" s="32">
        <f t="shared" si="2"/>
        <v>0</v>
      </c>
      <c r="AA19" s="32">
        <f t="shared" si="3"/>
        <v>0</v>
      </c>
      <c r="AB19" s="32">
        <f t="shared" si="4"/>
        <v>0</v>
      </c>
      <c r="AC19" s="32">
        <f t="shared" si="5"/>
        <v>0</v>
      </c>
      <c r="AD19" s="32">
        <f t="shared" si="6"/>
        <v>0</v>
      </c>
      <c r="AE19" s="32">
        <f t="shared" si="7"/>
        <v>0</v>
      </c>
      <c r="AF19" s="32">
        <f t="shared" si="8"/>
        <v>0</v>
      </c>
      <c r="AG19" s="33">
        <f t="shared" si="9"/>
        <v>0</v>
      </c>
      <c r="AH19" s="32">
        <f t="shared" si="10"/>
        <v>0</v>
      </c>
      <c r="AI19" s="32">
        <f t="shared" si="11"/>
        <v>0</v>
      </c>
      <c r="AJ19" s="32">
        <f t="shared" si="12"/>
        <v>0</v>
      </c>
      <c r="AK19" s="32">
        <f t="shared" si="13"/>
        <v>0</v>
      </c>
      <c r="AL19" s="32">
        <f t="shared" si="14"/>
        <v>0</v>
      </c>
      <c r="AM19" s="32">
        <f t="shared" si="15"/>
        <v>0</v>
      </c>
      <c r="AN19" s="32">
        <f t="shared" si="16"/>
        <v>0</v>
      </c>
      <c r="AO19" s="32">
        <f t="shared" si="17"/>
        <v>0</v>
      </c>
      <c r="AP19" s="32">
        <f t="shared" si="18"/>
        <v>0</v>
      </c>
      <c r="AQ19" s="33">
        <f t="shared" si="19"/>
        <v>0</v>
      </c>
      <c r="AR19" s="109" t="str">
        <f t="shared" si="20"/>
        <v/>
      </c>
      <c r="AS19" s="113"/>
      <c r="AT19" s="134" t="s">
        <v>35</v>
      </c>
      <c r="AU19" s="102" t="str">
        <f t="shared" si="22"/>
        <v xml:space="preserve">0,00 </v>
      </c>
      <c r="AV19" s="135">
        <v>27</v>
      </c>
      <c r="AW19" s="136">
        <v>27</v>
      </c>
    </row>
    <row r="20" spans="1:49" s="2" customFormat="1" ht="10.5" customHeight="1" x14ac:dyDescent="0.2">
      <c r="A20" s="143"/>
      <c r="B20" s="46"/>
      <c r="C20" s="42"/>
      <c r="D20" s="42"/>
      <c r="E20" s="42"/>
      <c r="F20" s="42"/>
      <c r="G20" s="42" t="s">
        <v>138</v>
      </c>
      <c r="H20" s="42"/>
      <c r="I20" s="42"/>
      <c r="J20" s="42"/>
      <c r="K20" s="42" t="s">
        <v>70</v>
      </c>
      <c r="L20" s="43"/>
      <c r="M20" s="42" t="s">
        <v>142</v>
      </c>
      <c r="N20" s="42"/>
      <c r="O20" s="42"/>
      <c r="P20" s="42"/>
      <c r="Q20" s="42" t="s">
        <v>74</v>
      </c>
      <c r="R20" s="42"/>
      <c r="S20" s="42"/>
      <c r="T20" s="42"/>
      <c r="U20" s="42"/>
      <c r="V20" s="38" t="s">
        <v>45</v>
      </c>
      <c r="W20" s="31"/>
      <c r="X20" s="32">
        <f t="shared" si="0"/>
        <v>0</v>
      </c>
      <c r="Y20" s="32">
        <f t="shared" si="1"/>
        <v>0</v>
      </c>
      <c r="Z20" s="32">
        <f t="shared" si="2"/>
        <v>1</v>
      </c>
      <c r="AA20" s="32">
        <f t="shared" si="3"/>
        <v>0</v>
      </c>
      <c r="AB20" s="32">
        <f t="shared" si="4"/>
        <v>0</v>
      </c>
      <c r="AC20" s="32">
        <f t="shared" si="5"/>
        <v>0</v>
      </c>
      <c r="AD20" s="32">
        <f t="shared" si="6"/>
        <v>0</v>
      </c>
      <c r="AE20" s="32">
        <f t="shared" si="7"/>
        <v>0</v>
      </c>
      <c r="AF20" s="32">
        <f t="shared" si="8"/>
        <v>0</v>
      </c>
      <c r="AG20" s="33">
        <f t="shared" si="9"/>
        <v>1</v>
      </c>
      <c r="AH20" s="32">
        <f t="shared" si="10"/>
        <v>1</v>
      </c>
      <c r="AI20" s="32">
        <f t="shared" si="11"/>
        <v>0</v>
      </c>
      <c r="AJ20" s="32">
        <f t="shared" si="12"/>
        <v>0</v>
      </c>
      <c r="AK20" s="32">
        <f t="shared" si="13"/>
        <v>0</v>
      </c>
      <c r="AL20" s="32">
        <f t="shared" si="14"/>
        <v>0</v>
      </c>
      <c r="AM20" s="32">
        <f t="shared" si="15"/>
        <v>0</v>
      </c>
      <c r="AN20" s="32">
        <f t="shared" si="16"/>
        <v>1</v>
      </c>
      <c r="AO20" s="32">
        <f t="shared" si="17"/>
        <v>0</v>
      </c>
      <c r="AP20" s="32">
        <f t="shared" si="18"/>
        <v>0</v>
      </c>
      <c r="AQ20" s="33">
        <f t="shared" si="19"/>
        <v>2</v>
      </c>
      <c r="AR20" s="109">
        <f t="shared" si="20"/>
        <v>-1</v>
      </c>
      <c r="AS20" s="113"/>
      <c r="AT20" s="134" t="s">
        <v>35</v>
      </c>
      <c r="AU20" s="102">
        <f t="shared" si="22"/>
        <v>-1</v>
      </c>
      <c r="AV20" s="135">
        <v>25</v>
      </c>
      <c r="AW20" s="136">
        <v>25</v>
      </c>
    </row>
    <row r="21" spans="1:49" s="2" customFormat="1" ht="10.5" customHeight="1" x14ac:dyDescent="0.2">
      <c r="A21" s="152">
        <v>4</v>
      </c>
      <c r="B21" s="45"/>
      <c r="C21" s="29" t="s">
        <v>75</v>
      </c>
      <c r="D21" s="96" t="s">
        <v>72</v>
      </c>
      <c r="E21" s="96" t="s">
        <v>88</v>
      </c>
      <c r="F21" s="29" t="s">
        <v>111</v>
      </c>
      <c r="G21" s="29"/>
      <c r="H21" s="29" t="s">
        <v>161</v>
      </c>
      <c r="I21" s="29"/>
      <c r="J21" s="29"/>
      <c r="K21" s="29" t="s">
        <v>54</v>
      </c>
      <c r="L21" s="29"/>
      <c r="M21" s="29"/>
      <c r="N21" s="29" t="s">
        <v>65</v>
      </c>
      <c r="O21" s="29" t="s">
        <v>43</v>
      </c>
      <c r="P21" s="29"/>
      <c r="Q21" s="29"/>
      <c r="R21" s="29"/>
      <c r="S21" s="29"/>
      <c r="T21" s="29"/>
      <c r="U21" s="91"/>
      <c r="V21" s="48" t="s">
        <v>46</v>
      </c>
      <c r="W21" s="31">
        <v>0.1</v>
      </c>
      <c r="X21" s="32">
        <f t="shared" si="0"/>
        <v>1</v>
      </c>
      <c r="Y21" s="32">
        <f t="shared" si="1"/>
        <v>1</v>
      </c>
      <c r="Z21" s="32">
        <f t="shared" si="2"/>
        <v>0</v>
      </c>
      <c r="AA21" s="32">
        <f t="shared" si="3"/>
        <v>0</v>
      </c>
      <c r="AB21" s="32">
        <f t="shared" si="4"/>
        <v>0</v>
      </c>
      <c r="AC21" s="32">
        <f t="shared" si="5"/>
        <v>0</v>
      </c>
      <c r="AD21" s="32">
        <f t="shared" si="6"/>
        <v>0</v>
      </c>
      <c r="AE21" s="32">
        <f t="shared" si="7"/>
        <v>0</v>
      </c>
      <c r="AF21" s="32">
        <f t="shared" si="8"/>
        <v>0</v>
      </c>
      <c r="AG21" s="33">
        <f t="shared" si="9"/>
        <v>2</v>
      </c>
      <c r="AH21" s="32">
        <f t="shared" si="10"/>
        <v>1</v>
      </c>
      <c r="AI21" s="32">
        <f t="shared" si="11"/>
        <v>1</v>
      </c>
      <c r="AJ21" s="32">
        <f t="shared" si="12"/>
        <v>0</v>
      </c>
      <c r="AK21" s="32">
        <f t="shared" si="13"/>
        <v>0</v>
      </c>
      <c r="AL21" s="32">
        <f t="shared" si="14"/>
        <v>0</v>
      </c>
      <c r="AM21" s="32">
        <f t="shared" si="15"/>
        <v>0</v>
      </c>
      <c r="AN21" s="32">
        <f t="shared" si="16"/>
        <v>0</v>
      </c>
      <c r="AO21" s="32">
        <f t="shared" si="17"/>
        <v>0</v>
      </c>
      <c r="AP21" s="32">
        <f t="shared" si="18"/>
        <v>0</v>
      </c>
      <c r="AQ21" s="33">
        <f t="shared" si="19"/>
        <v>2</v>
      </c>
      <c r="AR21" s="109">
        <f t="shared" si="20"/>
        <v>0.10000000000000009</v>
      </c>
      <c r="AS21" s="113"/>
      <c r="AT21" s="134">
        <v>0.20000000000000143</v>
      </c>
      <c r="AU21" s="102">
        <f t="shared" si="22"/>
        <v>0.30000000000000149</v>
      </c>
      <c r="AV21" s="135">
        <v>26</v>
      </c>
      <c r="AW21" s="136">
        <v>26.5</v>
      </c>
    </row>
    <row r="22" spans="1:49" s="39" customFormat="1" ht="10.5" customHeight="1" x14ac:dyDescent="0.2">
      <c r="A22" s="152"/>
      <c r="B22" s="34">
        <v>0.42708333333333298</v>
      </c>
      <c r="C22" s="183" t="s">
        <v>141</v>
      </c>
      <c r="D22" s="184"/>
      <c r="E22" s="184"/>
      <c r="F22" s="158"/>
      <c r="G22" s="35"/>
      <c r="H22" s="35" t="s">
        <v>160</v>
      </c>
      <c r="I22" s="35"/>
      <c r="J22" s="35"/>
      <c r="K22" s="35" t="s">
        <v>158</v>
      </c>
      <c r="L22" s="36"/>
      <c r="M22" s="35"/>
      <c r="N22" s="35" t="s">
        <v>128</v>
      </c>
      <c r="O22" s="35" t="s">
        <v>162</v>
      </c>
      <c r="P22" s="35"/>
      <c r="Q22" s="35"/>
      <c r="R22" s="35"/>
      <c r="S22" s="35"/>
      <c r="T22" s="35"/>
      <c r="U22" s="35"/>
      <c r="V22" s="48" t="s">
        <v>47</v>
      </c>
      <c r="W22" s="31"/>
      <c r="X22" s="32">
        <f t="shared" si="0"/>
        <v>0</v>
      </c>
      <c r="Y22" s="32">
        <f t="shared" si="1"/>
        <v>0</v>
      </c>
      <c r="Z22" s="32">
        <f t="shared" si="2"/>
        <v>0</v>
      </c>
      <c r="AA22" s="32">
        <f t="shared" si="3"/>
        <v>0</v>
      </c>
      <c r="AB22" s="32">
        <f t="shared" si="4"/>
        <v>0</v>
      </c>
      <c r="AC22" s="32">
        <f t="shared" si="5"/>
        <v>0</v>
      </c>
      <c r="AD22" s="32">
        <f t="shared" si="6"/>
        <v>0</v>
      </c>
      <c r="AE22" s="32">
        <f t="shared" si="7"/>
        <v>0</v>
      </c>
      <c r="AF22" s="32">
        <f t="shared" si="8"/>
        <v>0</v>
      </c>
      <c r="AG22" s="33">
        <f t="shared" si="9"/>
        <v>0</v>
      </c>
      <c r="AH22" s="32">
        <f t="shared" si="10"/>
        <v>0</v>
      </c>
      <c r="AI22" s="32">
        <f t="shared" si="11"/>
        <v>0</v>
      </c>
      <c r="AJ22" s="32">
        <f t="shared" si="12"/>
        <v>0</v>
      </c>
      <c r="AK22" s="32">
        <f t="shared" si="13"/>
        <v>0</v>
      </c>
      <c r="AL22" s="32">
        <f t="shared" si="14"/>
        <v>0</v>
      </c>
      <c r="AM22" s="32">
        <f t="shared" si="15"/>
        <v>0</v>
      </c>
      <c r="AN22" s="32">
        <f t="shared" si="16"/>
        <v>0</v>
      </c>
      <c r="AO22" s="32">
        <f t="shared" si="17"/>
        <v>0</v>
      </c>
      <c r="AP22" s="32">
        <f t="shared" si="18"/>
        <v>0</v>
      </c>
      <c r="AQ22" s="33">
        <f t="shared" si="19"/>
        <v>0</v>
      </c>
      <c r="AR22" s="109" t="str">
        <f t="shared" si="20"/>
        <v/>
      </c>
      <c r="AS22" s="113"/>
      <c r="AT22" s="134" t="s">
        <v>35</v>
      </c>
      <c r="AU22" s="114" t="str">
        <f t="shared" si="22"/>
        <v xml:space="preserve">0,00 </v>
      </c>
      <c r="AV22" s="135">
        <v>8</v>
      </c>
      <c r="AW22" s="136">
        <v>8</v>
      </c>
    </row>
    <row r="23" spans="1:49" s="39" customFormat="1" ht="10.5" customHeight="1" x14ac:dyDescent="0.2">
      <c r="A23" s="152"/>
      <c r="B23" s="46" t="s">
        <v>36</v>
      </c>
      <c r="C23" s="37"/>
      <c r="D23" s="37"/>
      <c r="E23" s="37"/>
      <c r="F23" s="37"/>
      <c r="G23" s="37"/>
      <c r="H23" s="37"/>
      <c r="I23" s="37"/>
      <c r="J23" s="37"/>
      <c r="K23" s="37" t="s">
        <v>159</v>
      </c>
      <c r="L23" s="37"/>
      <c r="M23" s="37"/>
      <c r="N23" s="37" t="s">
        <v>163</v>
      </c>
      <c r="O23" s="37" t="s">
        <v>164</v>
      </c>
      <c r="P23" s="37"/>
      <c r="Q23" s="37"/>
      <c r="R23" s="37"/>
      <c r="S23" s="37"/>
      <c r="T23" s="37"/>
      <c r="U23" s="37"/>
      <c r="V23" s="38" t="s">
        <v>110</v>
      </c>
      <c r="W23" s="31"/>
      <c r="X23" s="32">
        <f t="shared" si="0"/>
        <v>0</v>
      </c>
      <c r="Y23" s="32">
        <f t="shared" si="1"/>
        <v>0</v>
      </c>
      <c r="Z23" s="32">
        <f t="shared" si="2"/>
        <v>0</v>
      </c>
      <c r="AA23" s="32">
        <f t="shared" si="3"/>
        <v>0</v>
      </c>
      <c r="AB23" s="32">
        <f t="shared" si="4"/>
        <v>0</v>
      </c>
      <c r="AC23" s="32">
        <f t="shared" si="5"/>
        <v>0</v>
      </c>
      <c r="AD23" s="32">
        <f t="shared" si="6"/>
        <v>0</v>
      </c>
      <c r="AE23" s="32">
        <f t="shared" si="7"/>
        <v>0</v>
      </c>
      <c r="AF23" s="32">
        <f t="shared" si="8"/>
        <v>0</v>
      </c>
      <c r="AG23" s="33">
        <f t="shared" si="9"/>
        <v>0</v>
      </c>
      <c r="AH23" s="32">
        <f t="shared" si="10"/>
        <v>0</v>
      </c>
      <c r="AI23" s="32">
        <f t="shared" si="11"/>
        <v>0</v>
      </c>
      <c r="AJ23" s="32">
        <f t="shared" si="12"/>
        <v>0</v>
      </c>
      <c r="AK23" s="32">
        <f t="shared" si="13"/>
        <v>0</v>
      </c>
      <c r="AL23" s="32">
        <f t="shared" si="14"/>
        <v>0</v>
      </c>
      <c r="AM23" s="32">
        <f t="shared" si="15"/>
        <v>0</v>
      </c>
      <c r="AN23" s="32">
        <f t="shared" si="16"/>
        <v>0</v>
      </c>
      <c r="AO23" s="32">
        <f t="shared" si="17"/>
        <v>0</v>
      </c>
      <c r="AP23" s="32">
        <f t="shared" si="18"/>
        <v>0</v>
      </c>
      <c r="AQ23" s="33">
        <f t="shared" si="19"/>
        <v>0</v>
      </c>
      <c r="AR23" s="109" t="str">
        <f t="shared" si="20"/>
        <v/>
      </c>
      <c r="AS23" s="113">
        <v>5</v>
      </c>
      <c r="AT23" s="134" t="s">
        <v>35</v>
      </c>
      <c r="AU23" s="102">
        <f t="shared" si="22"/>
        <v>5</v>
      </c>
      <c r="AV23" s="135">
        <v>12</v>
      </c>
      <c r="AW23" s="136">
        <v>12</v>
      </c>
    </row>
    <row r="24" spans="1:49" s="2" customFormat="1" ht="10.5" customHeight="1" x14ac:dyDescent="0.2">
      <c r="A24" s="152"/>
      <c r="B24" s="34">
        <v>0.45833333333333298</v>
      </c>
      <c r="C24" s="37"/>
      <c r="D24" s="37"/>
      <c r="E24" s="37"/>
      <c r="F24" s="37"/>
      <c r="G24" s="37"/>
      <c r="H24" s="37" t="s">
        <v>143</v>
      </c>
      <c r="I24" s="37"/>
      <c r="J24" s="37"/>
      <c r="K24" s="37" t="s">
        <v>124</v>
      </c>
      <c r="L24" s="37"/>
      <c r="M24" s="37"/>
      <c r="N24" s="37" t="s">
        <v>124</v>
      </c>
      <c r="O24" s="37" t="s">
        <v>124</v>
      </c>
      <c r="P24" s="37"/>
      <c r="Q24" s="37"/>
      <c r="R24" s="37"/>
      <c r="S24" s="37"/>
      <c r="T24" s="37"/>
      <c r="U24" s="37"/>
      <c r="V24" s="38" t="s">
        <v>48</v>
      </c>
      <c r="W24" s="31">
        <v>0.1</v>
      </c>
      <c r="X24" s="32">
        <f t="shared" si="0"/>
        <v>0</v>
      </c>
      <c r="Y24" s="32">
        <f t="shared" si="1"/>
        <v>0</v>
      </c>
      <c r="Z24" s="32">
        <f t="shared" si="2"/>
        <v>1</v>
      </c>
      <c r="AA24" s="32">
        <f t="shared" si="3"/>
        <v>0</v>
      </c>
      <c r="AB24" s="32">
        <f t="shared" si="4"/>
        <v>0</v>
      </c>
      <c r="AC24" s="32">
        <f t="shared" si="5"/>
        <v>0</v>
      </c>
      <c r="AD24" s="32">
        <f t="shared" si="6"/>
        <v>0</v>
      </c>
      <c r="AE24" s="32">
        <f t="shared" si="7"/>
        <v>0</v>
      </c>
      <c r="AF24" s="32">
        <f t="shared" si="8"/>
        <v>0</v>
      </c>
      <c r="AG24" s="33">
        <f t="shared" si="9"/>
        <v>1</v>
      </c>
      <c r="AH24" s="32">
        <f t="shared" si="10"/>
        <v>0</v>
      </c>
      <c r="AI24" s="32">
        <f t="shared" si="11"/>
        <v>1</v>
      </c>
      <c r="AJ24" s="32">
        <f t="shared" si="12"/>
        <v>0</v>
      </c>
      <c r="AK24" s="32">
        <f t="shared" si="13"/>
        <v>0</v>
      </c>
      <c r="AL24" s="32">
        <f t="shared" si="14"/>
        <v>0</v>
      </c>
      <c r="AM24" s="32">
        <f t="shared" si="15"/>
        <v>0</v>
      </c>
      <c r="AN24" s="32">
        <f t="shared" si="16"/>
        <v>0</v>
      </c>
      <c r="AO24" s="32">
        <f t="shared" si="17"/>
        <v>0</v>
      </c>
      <c r="AP24" s="32">
        <f t="shared" si="18"/>
        <v>0</v>
      </c>
      <c r="AQ24" s="33">
        <f t="shared" si="19"/>
        <v>1</v>
      </c>
      <c r="AR24" s="109">
        <f t="shared" si="20"/>
        <v>0.10000000000000009</v>
      </c>
      <c r="AS24" s="113"/>
      <c r="AT24" s="134">
        <v>0.20000000000011511</v>
      </c>
      <c r="AU24" s="102">
        <f t="shared" si="22"/>
        <v>0.30000000000011517</v>
      </c>
      <c r="AV24" s="135">
        <v>26</v>
      </c>
      <c r="AW24" s="136">
        <v>26.5</v>
      </c>
    </row>
    <row r="25" spans="1:49" s="2" customFormat="1" ht="10.5" customHeight="1" x14ac:dyDescent="0.2">
      <c r="A25" s="152"/>
      <c r="B25" s="47"/>
      <c r="C25" s="42"/>
      <c r="D25" s="42"/>
      <c r="E25" s="42"/>
      <c r="F25" s="42"/>
      <c r="G25" s="42"/>
      <c r="H25" s="42" t="s">
        <v>144</v>
      </c>
      <c r="I25" s="42"/>
      <c r="J25" s="42"/>
      <c r="K25" s="42" t="s">
        <v>70</v>
      </c>
      <c r="L25" s="43"/>
      <c r="M25" s="42"/>
      <c r="N25" s="42" t="s">
        <v>138</v>
      </c>
      <c r="O25" s="42" t="s">
        <v>142</v>
      </c>
      <c r="P25" s="42"/>
      <c r="Q25" s="42"/>
      <c r="R25" s="42"/>
      <c r="S25" s="42"/>
      <c r="T25" s="42"/>
      <c r="U25" s="42"/>
      <c r="V25" s="38" t="s">
        <v>49</v>
      </c>
      <c r="W25" s="31"/>
      <c r="X25" s="32">
        <f t="shared" si="0"/>
        <v>0</v>
      </c>
      <c r="Y25" s="32">
        <f t="shared" si="1"/>
        <v>0</v>
      </c>
      <c r="Z25" s="32">
        <f t="shared" si="2"/>
        <v>0</v>
      </c>
      <c r="AA25" s="32">
        <f t="shared" si="3"/>
        <v>0</v>
      </c>
      <c r="AB25" s="32">
        <f t="shared" si="4"/>
        <v>0</v>
      </c>
      <c r="AC25" s="32">
        <f t="shared" si="5"/>
        <v>0</v>
      </c>
      <c r="AD25" s="32">
        <f t="shared" si="6"/>
        <v>0</v>
      </c>
      <c r="AE25" s="32">
        <f t="shared" si="7"/>
        <v>0</v>
      </c>
      <c r="AF25" s="32">
        <f t="shared" si="8"/>
        <v>0</v>
      </c>
      <c r="AG25" s="33">
        <f t="shared" si="9"/>
        <v>0</v>
      </c>
      <c r="AH25" s="32">
        <f t="shared" si="10"/>
        <v>0</v>
      </c>
      <c r="AI25" s="32">
        <f t="shared" si="11"/>
        <v>0</v>
      </c>
      <c r="AJ25" s="32">
        <f t="shared" si="12"/>
        <v>0</v>
      </c>
      <c r="AK25" s="32">
        <f t="shared" si="13"/>
        <v>0</v>
      </c>
      <c r="AL25" s="32">
        <f t="shared" si="14"/>
        <v>0</v>
      </c>
      <c r="AM25" s="32">
        <f t="shared" si="15"/>
        <v>0</v>
      </c>
      <c r="AN25" s="32">
        <f t="shared" si="16"/>
        <v>0</v>
      </c>
      <c r="AO25" s="32">
        <f t="shared" si="17"/>
        <v>0</v>
      </c>
      <c r="AP25" s="32">
        <f t="shared" si="18"/>
        <v>0</v>
      </c>
      <c r="AQ25" s="33">
        <f t="shared" si="19"/>
        <v>0</v>
      </c>
      <c r="AR25" s="109" t="str">
        <f t="shared" si="20"/>
        <v/>
      </c>
      <c r="AS25" s="113"/>
      <c r="AT25" s="134">
        <v>7.460698725481052E-14</v>
      </c>
      <c r="AU25" s="102">
        <f t="shared" si="22"/>
        <v>7.460698725481052E-14</v>
      </c>
      <c r="AV25" s="135">
        <v>26</v>
      </c>
      <c r="AW25" s="136">
        <v>26</v>
      </c>
    </row>
    <row r="26" spans="1:49" s="2" customFormat="1" ht="10.5" customHeight="1" x14ac:dyDescent="0.2">
      <c r="A26" s="156">
        <v>5</v>
      </c>
      <c r="B26" s="46"/>
      <c r="C26" s="29" t="s">
        <v>75</v>
      </c>
      <c r="D26" s="96" t="s">
        <v>72</v>
      </c>
      <c r="E26" s="96" t="s">
        <v>88</v>
      </c>
      <c r="F26" s="29" t="s">
        <v>111</v>
      </c>
      <c r="G26" s="29"/>
      <c r="H26" s="29"/>
      <c r="I26" s="29"/>
      <c r="J26" s="29" t="s">
        <v>53</v>
      </c>
      <c r="K26" s="29"/>
      <c r="L26" s="29"/>
      <c r="M26" s="29"/>
      <c r="N26" s="29" t="s">
        <v>34</v>
      </c>
      <c r="O26" s="29"/>
      <c r="P26" s="29"/>
      <c r="Q26" s="29"/>
      <c r="R26" s="29" t="s">
        <v>39</v>
      </c>
      <c r="S26" s="29"/>
      <c r="T26" s="29" t="s">
        <v>65</v>
      </c>
      <c r="U26" s="29"/>
      <c r="V26" s="38" t="s">
        <v>50</v>
      </c>
      <c r="W26" s="31"/>
      <c r="X26" s="32">
        <f t="shared" si="0"/>
        <v>0</v>
      </c>
      <c r="Y26" s="32">
        <f t="shared" si="1"/>
        <v>0</v>
      </c>
      <c r="Z26" s="32">
        <f t="shared" si="2"/>
        <v>0</v>
      </c>
      <c r="AA26" s="32">
        <f t="shared" si="3"/>
        <v>0</v>
      </c>
      <c r="AB26" s="32">
        <f t="shared" si="4"/>
        <v>0</v>
      </c>
      <c r="AC26" s="32">
        <f t="shared" si="5"/>
        <v>0</v>
      </c>
      <c r="AD26" s="32">
        <f t="shared" si="6"/>
        <v>0</v>
      </c>
      <c r="AE26" s="32">
        <f t="shared" si="7"/>
        <v>0</v>
      </c>
      <c r="AF26" s="32">
        <f t="shared" si="8"/>
        <v>0</v>
      </c>
      <c r="AG26" s="33">
        <f t="shared" si="9"/>
        <v>0</v>
      </c>
      <c r="AH26" s="32">
        <f t="shared" si="10"/>
        <v>0</v>
      </c>
      <c r="AI26" s="32">
        <f t="shared" si="11"/>
        <v>0</v>
      </c>
      <c r="AJ26" s="32">
        <f t="shared" si="12"/>
        <v>0</v>
      </c>
      <c r="AK26" s="32">
        <f t="shared" si="13"/>
        <v>0</v>
      </c>
      <c r="AL26" s="32">
        <f t="shared" si="14"/>
        <v>0</v>
      </c>
      <c r="AM26" s="32">
        <f t="shared" si="15"/>
        <v>0</v>
      </c>
      <c r="AN26" s="32">
        <f t="shared" si="16"/>
        <v>0</v>
      </c>
      <c r="AO26" s="32">
        <f t="shared" si="17"/>
        <v>0</v>
      </c>
      <c r="AP26" s="32">
        <f t="shared" si="18"/>
        <v>0</v>
      </c>
      <c r="AQ26" s="33">
        <f t="shared" si="19"/>
        <v>0</v>
      </c>
      <c r="AR26" s="109" t="str">
        <f t="shared" si="20"/>
        <v/>
      </c>
      <c r="AS26" s="113"/>
      <c r="AT26" s="134" t="s">
        <v>35</v>
      </c>
      <c r="AU26" s="102" t="str">
        <f t="shared" si="22"/>
        <v xml:space="preserve">0,00 </v>
      </c>
      <c r="AV26" s="135">
        <v>12</v>
      </c>
      <c r="AW26" s="136">
        <v>12</v>
      </c>
    </row>
    <row r="27" spans="1:49" s="39" customFormat="1" ht="10.5" customHeight="1" x14ac:dyDescent="0.2">
      <c r="A27" s="156"/>
      <c r="B27" s="34">
        <v>0.47222222222222199</v>
      </c>
      <c r="C27" s="183" t="s">
        <v>141</v>
      </c>
      <c r="D27" s="184"/>
      <c r="E27" s="184"/>
      <c r="F27" s="158"/>
      <c r="G27" s="35"/>
      <c r="H27" s="35"/>
      <c r="I27" s="35"/>
      <c r="J27" s="35" t="s">
        <v>160</v>
      </c>
      <c r="K27" s="35"/>
      <c r="L27" s="36"/>
      <c r="M27" s="35"/>
      <c r="N27" s="35" t="s">
        <v>165</v>
      </c>
      <c r="O27" s="35"/>
      <c r="P27" s="35"/>
      <c r="Q27" s="35"/>
      <c r="R27" s="35" t="s">
        <v>135</v>
      </c>
      <c r="S27" s="35"/>
      <c r="T27" s="35" t="s">
        <v>128</v>
      </c>
      <c r="U27" s="35"/>
      <c r="V27" s="38" t="s">
        <v>51</v>
      </c>
      <c r="W27" s="31"/>
      <c r="X27" s="32">
        <f t="shared" si="0"/>
        <v>0</v>
      </c>
      <c r="Y27" s="32">
        <f t="shared" si="1"/>
        <v>1</v>
      </c>
      <c r="Z27" s="32">
        <f t="shared" si="2"/>
        <v>0</v>
      </c>
      <c r="AA27" s="32">
        <f t="shared" si="3"/>
        <v>0</v>
      </c>
      <c r="AB27" s="32">
        <f t="shared" si="4"/>
        <v>0</v>
      </c>
      <c r="AC27" s="32">
        <f t="shared" si="5"/>
        <v>0</v>
      </c>
      <c r="AD27" s="32">
        <f t="shared" si="6"/>
        <v>0</v>
      </c>
      <c r="AE27" s="32">
        <f t="shared" si="7"/>
        <v>0</v>
      </c>
      <c r="AF27" s="32">
        <f t="shared" si="8"/>
        <v>0</v>
      </c>
      <c r="AG27" s="33">
        <v>0</v>
      </c>
      <c r="AH27" s="32">
        <f t="shared" si="10"/>
        <v>0</v>
      </c>
      <c r="AI27" s="32">
        <f t="shared" si="11"/>
        <v>0</v>
      </c>
      <c r="AJ27" s="32">
        <f t="shared" si="12"/>
        <v>0</v>
      </c>
      <c r="AK27" s="32">
        <f t="shared" si="13"/>
        <v>0</v>
      </c>
      <c r="AL27" s="32">
        <f t="shared" si="14"/>
        <v>0</v>
      </c>
      <c r="AM27" s="32">
        <f t="shared" si="15"/>
        <v>0</v>
      </c>
      <c r="AN27" s="32">
        <f t="shared" si="16"/>
        <v>0</v>
      </c>
      <c r="AO27" s="32">
        <f t="shared" si="17"/>
        <v>0</v>
      </c>
      <c r="AP27" s="32">
        <f t="shared" si="18"/>
        <v>0</v>
      </c>
      <c r="AQ27" s="33">
        <f t="shared" si="19"/>
        <v>0</v>
      </c>
      <c r="AR27" s="109"/>
      <c r="AS27" s="113"/>
      <c r="AT27" s="134" t="s">
        <v>35</v>
      </c>
      <c r="AU27" s="102" t="str">
        <f t="shared" si="22"/>
        <v xml:space="preserve">0,00 </v>
      </c>
      <c r="AV27" s="135">
        <v>28</v>
      </c>
      <c r="AW27" s="136">
        <v>28</v>
      </c>
    </row>
    <row r="28" spans="1:49" s="39" customFormat="1" ht="10.5" customHeight="1" x14ac:dyDescent="0.2">
      <c r="A28" s="156"/>
      <c r="B28" s="46" t="s">
        <v>36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 t="s">
        <v>163</v>
      </c>
      <c r="U28" s="37"/>
      <c r="V28" s="38" t="s">
        <v>52</v>
      </c>
      <c r="W28" s="31"/>
      <c r="X28" s="32">
        <f t="shared" si="0"/>
        <v>0</v>
      </c>
      <c r="Y28" s="32">
        <f t="shared" si="1"/>
        <v>0</v>
      </c>
      <c r="Z28" s="32">
        <f t="shared" si="2"/>
        <v>0</v>
      </c>
      <c r="AA28" s="32">
        <f t="shared" si="3"/>
        <v>0</v>
      </c>
      <c r="AB28" s="32">
        <f t="shared" si="4"/>
        <v>0</v>
      </c>
      <c r="AC28" s="32">
        <f t="shared" si="5"/>
        <v>0</v>
      </c>
      <c r="AD28" s="32">
        <f t="shared" si="6"/>
        <v>0</v>
      </c>
      <c r="AE28" s="32">
        <f t="shared" si="7"/>
        <v>0</v>
      </c>
      <c r="AF28" s="32">
        <f t="shared" si="8"/>
        <v>0</v>
      </c>
      <c r="AG28" s="33">
        <f t="shared" si="9"/>
        <v>0</v>
      </c>
      <c r="AH28" s="32">
        <f t="shared" si="10"/>
        <v>0</v>
      </c>
      <c r="AI28" s="32">
        <f t="shared" si="11"/>
        <v>0</v>
      </c>
      <c r="AJ28" s="32">
        <f t="shared" si="12"/>
        <v>0</v>
      </c>
      <c r="AK28" s="32">
        <f t="shared" si="13"/>
        <v>0</v>
      </c>
      <c r="AL28" s="32">
        <f t="shared" si="14"/>
        <v>0</v>
      </c>
      <c r="AM28" s="32">
        <f t="shared" si="15"/>
        <v>0</v>
      </c>
      <c r="AN28" s="32">
        <f t="shared" si="16"/>
        <v>0</v>
      </c>
      <c r="AO28" s="32">
        <f t="shared" si="17"/>
        <v>0</v>
      </c>
      <c r="AP28" s="32">
        <f t="shared" si="18"/>
        <v>0</v>
      </c>
      <c r="AQ28" s="33">
        <f t="shared" si="19"/>
        <v>0</v>
      </c>
      <c r="AR28" s="109" t="str">
        <f t="shared" si="20"/>
        <v/>
      </c>
      <c r="AS28" s="113"/>
      <c r="AT28" s="134">
        <v>24</v>
      </c>
      <c r="AU28" s="102">
        <f t="shared" si="22"/>
        <v>24</v>
      </c>
      <c r="AV28" s="135">
        <v>12</v>
      </c>
      <c r="AW28" s="136">
        <v>12</v>
      </c>
    </row>
    <row r="29" spans="1:49" s="2" customFormat="1" ht="10.5" customHeight="1" x14ac:dyDescent="0.2">
      <c r="A29" s="156"/>
      <c r="B29" s="34">
        <v>0.50347222222222199</v>
      </c>
      <c r="C29" s="37"/>
      <c r="D29" s="37"/>
      <c r="E29" s="37"/>
      <c r="F29" s="37"/>
      <c r="G29" s="37"/>
      <c r="H29" s="37"/>
      <c r="I29" s="37"/>
      <c r="J29" s="37" t="s">
        <v>124</v>
      </c>
      <c r="K29" s="37"/>
      <c r="L29" s="37"/>
      <c r="M29" s="37"/>
      <c r="N29" s="37" t="s">
        <v>124</v>
      </c>
      <c r="O29" s="37"/>
      <c r="P29" s="37"/>
      <c r="Q29" s="37"/>
      <c r="R29" s="37" t="s">
        <v>124</v>
      </c>
      <c r="S29" s="37"/>
      <c r="T29" s="37" t="s">
        <v>124</v>
      </c>
      <c r="U29" s="37"/>
      <c r="V29" s="49" t="s">
        <v>53</v>
      </c>
      <c r="W29" s="31"/>
      <c r="X29" s="32">
        <f t="shared" si="0"/>
        <v>0</v>
      </c>
      <c r="Y29" s="32">
        <f t="shared" si="1"/>
        <v>0</v>
      </c>
      <c r="Z29" s="32">
        <f t="shared" si="2"/>
        <v>0</v>
      </c>
      <c r="AA29" s="32">
        <f t="shared" si="3"/>
        <v>0</v>
      </c>
      <c r="AB29" s="32">
        <f t="shared" si="4"/>
        <v>1</v>
      </c>
      <c r="AC29" s="32">
        <f t="shared" si="5"/>
        <v>0</v>
      </c>
      <c r="AD29" s="32">
        <f t="shared" si="6"/>
        <v>0</v>
      </c>
      <c r="AE29" s="32">
        <f t="shared" si="7"/>
        <v>0</v>
      </c>
      <c r="AF29" s="32">
        <f t="shared" si="8"/>
        <v>0</v>
      </c>
      <c r="AG29" s="33">
        <f t="shared" si="9"/>
        <v>1</v>
      </c>
      <c r="AH29" s="32">
        <f t="shared" si="10"/>
        <v>0</v>
      </c>
      <c r="AI29" s="32">
        <f t="shared" si="11"/>
        <v>0</v>
      </c>
      <c r="AJ29" s="32">
        <f t="shared" si="12"/>
        <v>0</v>
      </c>
      <c r="AK29" s="32">
        <f t="shared" si="13"/>
        <v>0</v>
      </c>
      <c r="AL29" s="32">
        <f t="shared" si="14"/>
        <v>1</v>
      </c>
      <c r="AM29" s="32">
        <f t="shared" si="15"/>
        <v>0</v>
      </c>
      <c r="AN29" s="32">
        <f t="shared" si="16"/>
        <v>0</v>
      </c>
      <c r="AO29" s="32">
        <f t="shared" si="17"/>
        <v>0</v>
      </c>
      <c r="AP29" s="32">
        <f t="shared" si="18"/>
        <v>0</v>
      </c>
      <c r="AQ29" s="33">
        <f t="shared" si="19"/>
        <v>1</v>
      </c>
      <c r="AR29" s="109" t="str">
        <f t="shared" si="20"/>
        <v/>
      </c>
      <c r="AS29" s="113"/>
      <c r="AT29" s="134">
        <v>5</v>
      </c>
      <c r="AU29" s="102">
        <f t="shared" si="22"/>
        <v>5</v>
      </c>
      <c r="AV29" s="135">
        <v>14</v>
      </c>
      <c r="AW29" s="136">
        <v>15</v>
      </c>
    </row>
    <row r="30" spans="1:49" s="2" customFormat="1" ht="10.5" customHeight="1" x14ac:dyDescent="0.2">
      <c r="A30" s="156"/>
      <c r="B30" s="47"/>
      <c r="C30" s="42"/>
      <c r="D30" s="42"/>
      <c r="E30" s="42" t="s">
        <v>65</v>
      </c>
      <c r="F30" s="42" t="s">
        <v>53</v>
      </c>
      <c r="G30" s="42"/>
      <c r="H30" s="42"/>
      <c r="I30" s="42"/>
      <c r="J30" s="42" t="s">
        <v>88</v>
      </c>
      <c r="K30" s="42"/>
      <c r="L30" s="43"/>
      <c r="M30" s="42"/>
      <c r="N30" s="42" t="s">
        <v>138</v>
      </c>
      <c r="O30" s="42"/>
      <c r="P30" s="42"/>
      <c r="Q30" s="42"/>
      <c r="R30" s="42" t="s">
        <v>74</v>
      </c>
      <c r="S30" s="42"/>
      <c r="T30" s="42" t="s">
        <v>152</v>
      </c>
      <c r="U30" s="42"/>
      <c r="V30" s="49" t="s">
        <v>54</v>
      </c>
      <c r="W30" s="31"/>
      <c r="X30" s="32">
        <f t="shared" si="0"/>
        <v>0</v>
      </c>
      <c r="Y30" s="32">
        <f t="shared" si="1"/>
        <v>0</v>
      </c>
      <c r="Z30" s="32">
        <f t="shared" si="2"/>
        <v>0</v>
      </c>
      <c r="AA30" s="32">
        <f t="shared" si="3"/>
        <v>1</v>
      </c>
      <c r="AB30" s="32">
        <f t="shared" si="4"/>
        <v>0</v>
      </c>
      <c r="AC30" s="32">
        <f t="shared" si="5"/>
        <v>0</v>
      </c>
      <c r="AD30" s="32">
        <f t="shared" si="6"/>
        <v>0</v>
      </c>
      <c r="AE30" s="32">
        <f t="shared" si="7"/>
        <v>0</v>
      </c>
      <c r="AF30" s="32">
        <f t="shared" si="8"/>
        <v>0</v>
      </c>
      <c r="AG30" s="33">
        <f t="shared" si="9"/>
        <v>1</v>
      </c>
      <c r="AH30" s="32">
        <f t="shared" si="10"/>
        <v>1</v>
      </c>
      <c r="AI30" s="32">
        <f t="shared" si="11"/>
        <v>0</v>
      </c>
      <c r="AJ30" s="32">
        <f t="shared" si="12"/>
        <v>0</v>
      </c>
      <c r="AK30" s="32">
        <f t="shared" si="13"/>
        <v>0</v>
      </c>
      <c r="AL30" s="32">
        <f t="shared" si="14"/>
        <v>0</v>
      </c>
      <c r="AM30" s="32">
        <f t="shared" si="15"/>
        <v>0</v>
      </c>
      <c r="AN30" s="32">
        <f t="shared" si="16"/>
        <v>0</v>
      </c>
      <c r="AO30" s="32">
        <f t="shared" si="17"/>
        <v>0</v>
      </c>
      <c r="AP30" s="32">
        <f t="shared" si="18"/>
        <v>0</v>
      </c>
      <c r="AQ30" s="33">
        <f t="shared" si="19"/>
        <v>1</v>
      </c>
      <c r="AR30" s="109" t="str">
        <f t="shared" si="20"/>
        <v/>
      </c>
      <c r="AS30" s="113"/>
      <c r="AT30" s="134">
        <v>10</v>
      </c>
      <c r="AU30" s="102">
        <f t="shared" si="22"/>
        <v>10</v>
      </c>
      <c r="AV30" s="135">
        <v>26</v>
      </c>
      <c r="AW30" s="136">
        <v>26</v>
      </c>
    </row>
    <row r="31" spans="1:49" s="2" customFormat="1" ht="10.5" customHeight="1" x14ac:dyDescent="0.2">
      <c r="A31" s="152">
        <v>6</v>
      </c>
      <c r="B31" s="45"/>
      <c r="C31" s="29"/>
      <c r="D31" s="29"/>
      <c r="E31" s="29"/>
      <c r="F31" s="29"/>
      <c r="G31" s="29"/>
      <c r="H31" s="29"/>
      <c r="I31" s="29"/>
      <c r="J31" s="29"/>
      <c r="K31" s="29" t="s">
        <v>161</v>
      </c>
      <c r="L31" s="29"/>
      <c r="M31" s="29"/>
      <c r="N31" s="29" t="s">
        <v>43</v>
      </c>
      <c r="O31" s="29"/>
      <c r="P31" s="29"/>
      <c r="Q31" s="29" t="s">
        <v>129</v>
      </c>
      <c r="R31" s="29"/>
      <c r="S31" s="29"/>
      <c r="T31" s="29"/>
      <c r="U31" s="29" t="s">
        <v>150</v>
      </c>
      <c r="V31" s="48" t="s">
        <v>104</v>
      </c>
      <c r="W31" s="31"/>
      <c r="X31" s="32">
        <f t="shared" si="0"/>
        <v>0</v>
      </c>
      <c r="Y31" s="32">
        <f t="shared" si="1"/>
        <v>0</v>
      </c>
      <c r="Z31" s="32">
        <f t="shared" si="2"/>
        <v>0</v>
      </c>
      <c r="AA31" s="32">
        <f t="shared" si="3"/>
        <v>0</v>
      </c>
      <c r="AB31" s="32">
        <f t="shared" si="4"/>
        <v>0</v>
      </c>
      <c r="AC31" s="32">
        <f t="shared" si="5"/>
        <v>0</v>
      </c>
      <c r="AD31" s="32">
        <f t="shared" si="6"/>
        <v>0</v>
      </c>
      <c r="AE31" s="32">
        <f t="shared" si="7"/>
        <v>0</v>
      </c>
      <c r="AF31" s="32">
        <f t="shared" si="8"/>
        <v>0</v>
      </c>
      <c r="AG31" s="33">
        <f t="shared" si="9"/>
        <v>0</v>
      </c>
      <c r="AH31" s="32">
        <f t="shared" si="10"/>
        <v>0</v>
      </c>
      <c r="AI31" s="32">
        <f t="shared" si="11"/>
        <v>0</v>
      </c>
      <c r="AJ31" s="32">
        <f t="shared" si="12"/>
        <v>0</v>
      </c>
      <c r="AK31" s="32">
        <f t="shared" si="13"/>
        <v>0</v>
      </c>
      <c r="AL31" s="32">
        <f t="shared" si="14"/>
        <v>0</v>
      </c>
      <c r="AM31" s="32">
        <f t="shared" si="15"/>
        <v>0</v>
      </c>
      <c r="AN31" s="32">
        <f t="shared" si="16"/>
        <v>0</v>
      </c>
      <c r="AO31" s="32">
        <f t="shared" si="17"/>
        <v>0</v>
      </c>
      <c r="AP31" s="32">
        <f t="shared" si="18"/>
        <v>0</v>
      </c>
      <c r="AQ31" s="33">
        <f t="shared" si="19"/>
        <v>0</v>
      </c>
      <c r="AR31" s="109" t="str">
        <f t="shared" si="20"/>
        <v/>
      </c>
      <c r="AS31" s="113"/>
      <c r="AT31" s="134">
        <v>0</v>
      </c>
      <c r="AU31" s="114">
        <v>0</v>
      </c>
      <c r="AV31" s="135">
        <v>20</v>
      </c>
      <c r="AW31" s="136">
        <v>20</v>
      </c>
    </row>
    <row r="32" spans="1:49" s="2" customFormat="1" ht="10.5" customHeight="1" x14ac:dyDescent="0.2">
      <c r="A32" s="152"/>
      <c r="B32" s="34">
        <v>0.50694444444444398</v>
      </c>
      <c r="C32" s="35"/>
      <c r="D32" s="35"/>
      <c r="E32" s="35"/>
      <c r="F32" s="35"/>
      <c r="G32" s="35"/>
      <c r="H32" s="35"/>
      <c r="I32" s="35"/>
      <c r="J32" s="35"/>
      <c r="K32" s="35" t="s">
        <v>160</v>
      </c>
      <c r="L32" s="36"/>
      <c r="M32" s="35"/>
      <c r="N32" s="35" t="s">
        <v>162</v>
      </c>
      <c r="O32" s="35"/>
      <c r="P32" s="35"/>
      <c r="Q32" s="35"/>
      <c r="R32" s="35"/>
      <c r="S32" s="35"/>
      <c r="T32" s="35"/>
      <c r="U32" s="35" t="s">
        <v>30</v>
      </c>
      <c r="V32" s="48" t="s">
        <v>55</v>
      </c>
      <c r="W32" s="31"/>
      <c r="X32" s="32">
        <f t="shared" si="0"/>
        <v>0</v>
      </c>
      <c r="Y32" s="32">
        <f t="shared" si="1"/>
        <v>0</v>
      </c>
      <c r="Z32" s="32">
        <f t="shared" si="2"/>
        <v>0</v>
      </c>
      <c r="AA32" s="32">
        <f t="shared" si="3"/>
        <v>0</v>
      </c>
      <c r="AB32" s="32">
        <f t="shared" si="4"/>
        <v>0</v>
      </c>
      <c r="AC32" s="32">
        <f t="shared" si="5"/>
        <v>0</v>
      </c>
      <c r="AD32" s="32">
        <f t="shared" si="6"/>
        <v>0</v>
      </c>
      <c r="AE32" s="32">
        <f t="shared" si="7"/>
        <v>0</v>
      </c>
      <c r="AF32" s="32">
        <f t="shared" si="8"/>
        <v>0</v>
      </c>
      <c r="AG32" s="33">
        <f t="shared" si="9"/>
        <v>0</v>
      </c>
      <c r="AH32" s="32">
        <f t="shared" si="10"/>
        <v>0</v>
      </c>
      <c r="AI32" s="32">
        <f t="shared" si="11"/>
        <v>0</v>
      </c>
      <c r="AJ32" s="32">
        <f t="shared" si="12"/>
        <v>0</v>
      </c>
      <c r="AK32" s="32">
        <f t="shared" si="13"/>
        <v>0</v>
      </c>
      <c r="AL32" s="32">
        <f t="shared" si="14"/>
        <v>0</v>
      </c>
      <c r="AM32" s="32">
        <f t="shared" si="15"/>
        <v>0</v>
      </c>
      <c r="AN32" s="32">
        <f t="shared" si="16"/>
        <v>0</v>
      </c>
      <c r="AO32" s="32">
        <f t="shared" si="17"/>
        <v>0</v>
      </c>
      <c r="AP32" s="32">
        <f t="shared" si="18"/>
        <v>0</v>
      </c>
      <c r="AQ32" s="33">
        <f t="shared" si="19"/>
        <v>0</v>
      </c>
      <c r="AR32" s="109" t="str">
        <f t="shared" si="20"/>
        <v/>
      </c>
      <c r="AS32" s="113"/>
      <c r="AT32" s="134" t="s">
        <v>35</v>
      </c>
      <c r="AU32" s="102" t="str">
        <f t="shared" ref="AU32:AU42" si="23">IF(SUM(AR32:AT32)=0,"0,00 ",SUM(AR32:AT32))</f>
        <v xml:space="preserve">0,00 </v>
      </c>
      <c r="AV32" s="135">
        <v>28</v>
      </c>
      <c r="AW32" s="136">
        <v>28</v>
      </c>
    </row>
    <row r="33" spans="1:49" s="39" customFormat="1" ht="10.5" customHeight="1" x14ac:dyDescent="0.2">
      <c r="A33" s="152"/>
      <c r="B33" s="46" t="s">
        <v>36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 t="s">
        <v>164</v>
      </c>
      <c r="O33" s="37"/>
      <c r="P33" s="37"/>
      <c r="Q33" s="37"/>
      <c r="R33" s="37"/>
      <c r="S33" s="37"/>
      <c r="T33" s="37"/>
      <c r="U33" s="37"/>
      <c r="V33" s="38" t="s">
        <v>56</v>
      </c>
      <c r="W33" s="31"/>
      <c r="X33" s="32">
        <f t="shared" si="0"/>
        <v>0</v>
      </c>
      <c r="Y33" s="32">
        <f t="shared" si="1"/>
        <v>0</v>
      </c>
      <c r="Z33" s="32">
        <f t="shared" si="2"/>
        <v>0</v>
      </c>
      <c r="AA33" s="32">
        <f t="shared" si="3"/>
        <v>0</v>
      </c>
      <c r="AB33" s="32">
        <f t="shared" si="4"/>
        <v>0</v>
      </c>
      <c r="AC33" s="32">
        <f t="shared" si="5"/>
        <v>0</v>
      </c>
      <c r="AD33" s="32">
        <f t="shared" si="6"/>
        <v>0</v>
      </c>
      <c r="AE33" s="32">
        <f t="shared" si="7"/>
        <v>0</v>
      </c>
      <c r="AF33" s="32">
        <f t="shared" si="8"/>
        <v>0</v>
      </c>
      <c r="AG33" s="33">
        <f t="shared" si="9"/>
        <v>0</v>
      </c>
      <c r="AH33" s="32">
        <f t="shared" si="10"/>
        <v>0</v>
      </c>
      <c r="AI33" s="32">
        <f t="shared" si="11"/>
        <v>0</v>
      </c>
      <c r="AJ33" s="32">
        <f t="shared" si="12"/>
        <v>0</v>
      </c>
      <c r="AK33" s="32">
        <f t="shared" si="13"/>
        <v>0</v>
      </c>
      <c r="AL33" s="32">
        <f t="shared" si="14"/>
        <v>0</v>
      </c>
      <c r="AM33" s="32">
        <f t="shared" si="15"/>
        <v>0</v>
      </c>
      <c r="AN33" s="32">
        <f t="shared" si="16"/>
        <v>0</v>
      </c>
      <c r="AO33" s="32">
        <f t="shared" si="17"/>
        <v>0</v>
      </c>
      <c r="AP33" s="32">
        <f t="shared" si="18"/>
        <v>0</v>
      </c>
      <c r="AQ33" s="33">
        <f t="shared" si="19"/>
        <v>0</v>
      </c>
      <c r="AR33" s="109" t="str">
        <f t="shared" si="20"/>
        <v/>
      </c>
      <c r="AS33" s="113"/>
      <c r="AT33" s="134" t="s">
        <v>35</v>
      </c>
      <c r="AU33" s="102" t="str">
        <f t="shared" si="23"/>
        <v xml:space="preserve">0,00 </v>
      </c>
      <c r="AV33" s="135">
        <v>27</v>
      </c>
      <c r="AW33" s="136">
        <v>27</v>
      </c>
    </row>
    <row r="34" spans="1:49" s="2" customFormat="1" ht="10.5" customHeight="1" x14ac:dyDescent="0.2">
      <c r="A34" s="152"/>
      <c r="B34" s="34">
        <v>0.53819444444444398</v>
      </c>
      <c r="C34" s="37"/>
      <c r="D34" s="37"/>
      <c r="E34" s="37"/>
      <c r="F34" s="37"/>
      <c r="G34" s="37"/>
      <c r="H34" s="37"/>
      <c r="I34" s="37"/>
      <c r="J34" s="37"/>
      <c r="K34" s="37" t="s">
        <v>143</v>
      </c>
      <c r="L34" s="37"/>
      <c r="M34" s="37"/>
      <c r="N34" s="37" t="s">
        <v>124</v>
      </c>
      <c r="O34" s="37"/>
      <c r="P34" s="37"/>
      <c r="Q34" s="37" t="s">
        <v>124</v>
      </c>
      <c r="R34" s="37"/>
      <c r="S34" s="37"/>
      <c r="T34" s="37"/>
      <c r="U34" s="37" t="s">
        <v>124</v>
      </c>
      <c r="V34" s="38" t="s">
        <v>57</v>
      </c>
      <c r="W34" s="31">
        <v>0.1</v>
      </c>
      <c r="X34" s="32">
        <f t="shared" si="0"/>
        <v>0</v>
      </c>
      <c r="Y34" s="32">
        <f t="shared" si="1"/>
        <v>0</v>
      </c>
      <c r="Z34" s="32">
        <f t="shared" si="2"/>
        <v>0</v>
      </c>
      <c r="AA34" s="32">
        <f t="shared" si="3"/>
        <v>0</v>
      </c>
      <c r="AB34" s="32">
        <f t="shared" si="4"/>
        <v>0</v>
      </c>
      <c r="AC34" s="32">
        <f t="shared" si="5"/>
        <v>0</v>
      </c>
      <c r="AD34" s="32">
        <f t="shared" si="6"/>
        <v>0</v>
      </c>
      <c r="AE34" s="32">
        <f t="shared" si="7"/>
        <v>0</v>
      </c>
      <c r="AF34" s="32">
        <f t="shared" si="8"/>
        <v>0</v>
      </c>
      <c r="AG34" s="33">
        <f t="shared" si="9"/>
        <v>0</v>
      </c>
      <c r="AH34" s="32">
        <f t="shared" si="10"/>
        <v>0</v>
      </c>
      <c r="AI34" s="32">
        <f t="shared" si="11"/>
        <v>0</v>
      </c>
      <c r="AJ34" s="32">
        <f t="shared" si="12"/>
        <v>0</v>
      </c>
      <c r="AK34" s="32">
        <f t="shared" si="13"/>
        <v>0</v>
      </c>
      <c r="AL34" s="32">
        <f t="shared" si="14"/>
        <v>0</v>
      </c>
      <c r="AM34" s="32">
        <f t="shared" si="15"/>
        <v>0</v>
      </c>
      <c r="AN34" s="32">
        <f t="shared" si="16"/>
        <v>0</v>
      </c>
      <c r="AO34" s="32">
        <f t="shared" si="17"/>
        <v>0</v>
      </c>
      <c r="AP34" s="32">
        <f t="shared" si="18"/>
        <v>0</v>
      </c>
      <c r="AQ34" s="33">
        <f t="shared" si="19"/>
        <v>0</v>
      </c>
      <c r="AR34" s="109">
        <f t="shared" si="20"/>
        <v>0.1</v>
      </c>
      <c r="AS34" s="113"/>
      <c r="AT34" s="134">
        <v>-6.6000000000000139</v>
      </c>
      <c r="AU34" s="102">
        <f t="shared" si="23"/>
        <v>-6.5000000000000142</v>
      </c>
      <c r="AV34" s="135">
        <v>25</v>
      </c>
      <c r="AW34" s="136">
        <v>25.5</v>
      </c>
    </row>
    <row r="35" spans="1:49" s="2" customFormat="1" ht="10.5" customHeight="1" x14ac:dyDescent="0.2">
      <c r="A35" s="152"/>
      <c r="B35" s="47"/>
      <c r="C35" s="42" t="s">
        <v>152</v>
      </c>
      <c r="D35" s="42" t="s">
        <v>43</v>
      </c>
      <c r="E35" s="42"/>
      <c r="F35" s="42"/>
      <c r="G35" s="42"/>
      <c r="H35" s="42"/>
      <c r="I35" s="42"/>
      <c r="J35" s="42"/>
      <c r="K35" s="42" t="s">
        <v>142</v>
      </c>
      <c r="L35" s="43"/>
      <c r="M35" s="42"/>
      <c r="N35" s="42" t="s">
        <v>138</v>
      </c>
      <c r="O35" s="42"/>
      <c r="P35" s="42"/>
      <c r="Q35" s="42" t="s">
        <v>74</v>
      </c>
      <c r="R35" s="42"/>
      <c r="S35" s="42"/>
      <c r="T35" s="42"/>
      <c r="U35" s="42" t="s">
        <v>75</v>
      </c>
      <c r="V35" s="38" t="s">
        <v>58</v>
      </c>
      <c r="W35" s="31"/>
      <c r="X35" s="32">
        <f t="shared" si="0"/>
        <v>0</v>
      </c>
      <c r="Y35" s="32">
        <f t="shared" si="1"/>
        <v>0</v>
      </c>
      <c r="Z35" s="32">
        <f t="shared" si="2"/>
        <v>0</v>
      </c>
      <c r="AA35" s="32">
        <f t="shared" si="3"/>
        <v>0</v>
      </c>
      <c r="AB35" s="32">
        <f t="shared" si="4"/>
        <v>0</v>
      </c>
      <c r="AC35" s="32">
        <f t="shared" si="5"/>
        <v>0</v>
      </c>
      <c r="AD35" s="32">
        <f t="shared" si="6"/>
        <v>0</v>
      </c>
      <c r="AE35" s="32">
        <f t="shared" si="7"/>
        <v>0</v>
      </c>
      <c r="AF35" s="32">
        <f t="shared" si="8"/>
        <v>0</v>
      </c>
      <c r="AG35" s="33">
        <f t="shared" ref="AG35:AG37" si="24">SUM(X35:AF35)</f>
        <v>0</v>
      </c>
      <c r="AH35" s="32">
        <f t="shared" si="10"/>
        <v>0</v>
      </c>
      <c r="AI35" s="32">
        <f t="shared" si="11"/>
        <v>0</v>
      </c>
      <c r="AJ35" s="32">
        <f t="shared" si="12"/>
        <v>0</v>
      </c>
      <c r="AK35" s="32">
        <f t="shared" si="13"/>
        <v>0</v>
      </c>
      <c r="AL35" s="32">
        <f t="shared" si="14"/>
        <v>0</v>
      </c>
      <c r="AM35" s="32">
        <f t="shared" si="15"/>
        <v>0</v>
      </c>
      <c r="AN35" s="32">
        <f t="shared" si="16"/>
        <v>0</v>
      </c>
      <c r="AO35" s="32">
        <f t="shared" si="17"/>
        <v>0</v>
      </c>
      <c r="AP35" s="32">
        <f t="shared" si="18"/>
        <v>0</v>
      </c>
      <c r="AQ35" s="33">
        <f t="shared" si="19"/>
        <v>0</v>
      </c>
      <c r="AR35" s="109" t="str">
        <f t="shared" si="20"/>
        <v/>
      </c>
      <c r="AS35" s="113"/>
      <c r="AT35" s="134">
        <v>34.800000000000217</v>
      </c>
      <c r="AU35" s="102">
        <f t="shared" si="23"/>
        <v>34.800000000000217</v>
      </c>
      <c r="AV35" s="135">
        <v>15</v>
      </c>
      <c r="AW35" s="136">
        <v>15</v>
      </c>
    </row>
    <row r="36" spans="1:49" s="2" customFormat="1" ht="10.5" customHeight="1" x14ac:dyDescent="0.2">
      <c r="A36" s="152">
        <v>7</v>
      </c>
      <c r="B36" s="45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 t="s">
        <v>129</v>
      </c>
      <c r="N36" s="29" t="s">
        <v>129</v>
      </c>
      <c r="O36" s="29"/>
      <c r="P36" s="29" t="s">
        <v>129</v>
      </c>
      <c r="Q36" s="29" t="s">
        <v>129</v>
      </c>
      <c r="R36" s="29"/>
      <c r="S36" s="29"/>
      <c r="T36" s="29" t="s">
        <v>129</v>
      </c>
      <c r="U36" s="29"/>
      <c r="V36" s="38" t="s">
        <v>59</v>
      </c>
      <c r="W36" s="31"/>
      <c r="X36" s="32">
        <f t="shared" si="0"/>
        <v>0</v>
      </c>
      <c r="Y36" s="32">
        <f t="shared" si="1"/>
        <v>0</v>
      </c>
      <c r="Z36" s="32">
        <f t="shared" si="2"/>
        <v>0</v>
      </c>
      <c r="AA36" s="32">
        <f t="shared" si="3"/>
        <v>0</v>
      </c>
      <c r="AB36" s="32">
        <f t="shared" si="4"/>
        <v>0</v>
      </c>
      <c r="AC36" s="32">
        <f t="shared" si="5"/>
        <v>0</v>
      </c>
      <c r="AD36" s="32">
        <f t="shared" si="6"/>
        <v>0</v>
      </c>
      <c r="AE36" s="32">
        <f t="shared" si="7"/>
        <v>0</v>
      </c>
      <c r="AF36" s="32">
        <f t="shared" si="8"/>
        <v>0</v>
      </c>
      <c r="AG36" s="33">
        <f t="shared" si="24"/>
        <v>0</v>
      </c>
      <c r="AH36" s="32">
        <f t="shared" si="10"/>
        <v>0</v>
      </c>
      <c r="AI36" s="32">
        <f t="shared" si="11"/>
        <v>0</v>
      </c>
      <c r="AJ36" s="32">
        <f t="shared" si="12"/>
        <v>0</v>
      </c>
      <c r="AK36" s="32">
        <f t="shared" si="13"/>
        <v>0</v>
      </c>
      <c r="AL36" s="32">
        <f t="shared" si="14"/>
        <v>0</v>
      </c>
      <c r="AM36" s="32">
        <f t="shared" si="15"/>
        <v>0</v>
      </c>
      <c r="AN36" s="32">
        <f t="shared" si="16"/>
        <v>0</v>
      </c>
      <c r="AO36" s="32">
        <f t="shared" si="17"/>
        <v>0</v>
      </c>
      <c r="AP36" s="32">
        <f t="shared" si="18"/>
        <v>0</v>
      </c>
      <c r="AQ36" s="33">
        <f t="shared" si="19"/>
        <v>0</v>
      </c>
      <c r="AR36" s="109" t="str">
        <f t="shared" si="20"/>
        <v/>
      </c>
      <c r="AS36" s="113"/>
      <c r="AT36" s="134">
        <v>0</v>
      </c>
      <c r="AU36" s="102" t="str">
        <f t="shared" si="23"/>
        <v xml:space="preserve">0,00 </v>
      </c>
      <c r="AV36" s="135">
        <v>26</v>
      </c>
      <c r="AW36" s="136">
        <v>26.5</v>
      </c>
    </row>
    <row r="37" spans="1:49" s="2" customFormat="1" ht="10.5" customHeight="1" x14ac:dyDescent="0.2">
      <c r="A37" s="152"/>
      <c r="B37" s="34">
        <v>0.55902777777777801</v>
      </c>
      <c r="C37" s="35"/>
      <c r="D37" s="35"/>
      <c r="E37" s="35"/>
      <c r="F37" s="35"/>
      <c r="G37" s="35"/>
      <c r="H37" s="35"/>
      <c r="I37" s="35"/>
      <c r="J37" s="35"/>
      <c r="K37" s="35"/>
      <c r="L37" s="36"/>
      <c r="M37" s="35"/>
      <c r="N37" s="35"/>
      <c r="O37" s="35"/>
      <c r="P37" s="35"/>
      <c r="Q37" s="35"/>
      <c r="R37" s="35"/>
      <c r="S37" s="35"/>
      <c r="T37" s="35"/>
      <c r="U37" s="35"/>
      <c r="V37" s="38" t="s">
        <v>60</v>
      </c>
      <c r="W37" s="31"/>
      <c r="X37" s="32">
        <f t="shared" si="0"/>
        <v>0</v>
      </c>
      <c r="Y37" s="32">
        <f t="shared" si="1"/>
        <v>0</v>
      </c>
      <c r="Z37" s="32">
        <f t="shared" si="2"/>
        <v>0</v>
      </c>
      <c r="AA37" s="32">
        <f t="shared" si="3"/>
        <v>0</v>
      </c>
      <c r="AB37" s="32">
        <f t="shared" si="4"/>
        <v>0</v>
      </c>
      <c r="AC37" s="32">
        <f t="shared" si="5"/>
        <v>0</v>
      </c>
      <c r="AD37" s="32">
        <f t="shared" si="6"/>
        <v>0</v>
      </c>
      <c r="AE37" s="32">
        <f t="shared" si="7"/>
        <v>0</v>
      </c>
      <c r="AF37" s="32">
        <f t="shared" si="8"/>
        <v>0</v>
      </c>
      <c r="AG37" s="33">
        <f t="shared" si="24"/>
        <v>0</v>
      </c>
      <c r="AH37" s="32">
        <f t="shared" si="10"/>
        <v>0</v>
      </c>
      <c r="AI37" s="32">
        <f t="shared" si="11"/>
        <v>0</v>
      </c>
      <c r="AJ37" s="32">
        <f t="shared" si="12"/>
        <v>0</v>
      </c>
      <c r="AK37" s="32">
        <f t="shared" si="13"/>
        <v>0</v>
      </c>
      <c r="AL37" s="32">
        <f t="shared" si="14"/>
        <v>0</v>
      </c>
      <c r="AM37" s="32">
        <f t="shared" si="15"/>
        <v>0</v>
      </c>
      <c r="AN37" s="32">
        <f t="shared" si="16"/>
        <v>0</v>
      </c>
      <c r="AO37" s="32">
        <f t="shared" si="17"/>
        <v>0</v>
      </c>
      <c r="AP37" s="32">
        <f t="shared" si="18"/>
        <v>0</v>
      </c>
      <c r="AQ37" s="33">
        <f t="shared" si="19"/>
        <v>0</v>
      </c>
      <c r="AR37" s="109" t="str">
        <f t="shared" si="20"/>
        <v/>
      </c>
      <c r="AS37" s="113"/>
      <c r="AT37" s="134" t="s">
        <v>35</v>
      </c>
      <c r="AU37" s="102" t="str">
        <f t="shared" si="23"/>
        <v xml:space="preserve">0,00 </v>
      </c>
      <c r="AV37" s="135">
        <v>25</v>
      </c>
      <c r="AW37" s="136">
        <v>25</v>
      </c>
    </row>
    <row r="38" spans="1:49" s="39" customFormat="1" ht="10.5" customHeight="1" x14ac:dyDescent="0.2">
      <c r="A38" s="152"/>
      <c r="B38" s="46" t="s">
        <v>36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8" t="s">
        <v>61</v>
      </c>
      <c r="W38" s="31">
        <v>-0.1</v>
      </c>
      <c r="X38" s="32">
        <f t="shared" si="0"/>
        <v>0</v>
      </c>
      <c r="Y38" s="32">
        <f t="shared" si="1"/>
        <v>0</v>
      </c>
      <c r="Z38" s="32">
        <f t="shared" si="2"/>
        <v>0</v>
      </c>
      <c r="AA38" s="32">
        <f t="shared" si="3"/>
        <v>0</v>
      </c>
      <c r="AB38" s="32">
        <f t="shared" si="4"/>
        <v>0</v>
      </c>
      <c r="AC38" s="32">
        <f t="shared" si="5"/>
        <v>0</v>
      </c>
      <c r="AD38" s="32">
        <f t="shared" si="6"/>
        <v>0</v>
      </c>
      <c r="AE38" s="32">
        <f t="shared" si="7"/>
        <v>0</v>
      </c>
      <c r="AF38" s="32">
        <f t="shared" si="8"/>
        <v>0</v>
      </c>
      <c r="AG38" s="33">
        <f t="shared" ref="AG38:AG42" si="25">SUM(X38:AF38)</f>
        <v>0</v>
      </c>
      <c r="AH38" s="32">
        <f t="shared" si="10"/>
        <v>0</v>
      </c>
      <c r="AI38" s="32">
        <f t="shared" si="11"/>
        <v>0</v>
      </c>
      <c r="AJ38" s="32">
        <f t="shared" si="12"/>
        <v>0</v>
      </c>
      <c r="AK38" s="32">
        <f t="shared" si="13"/>
        <v>0</v>
      </c>
      <c r="AL38" s="32">
        <f t="shared" si="14"/>
        <v>0</v>
      </c>
      <c r="AM38" s="32">
        <f t="shared" si="15"/>
        <v>0</v>
      </c>
      <c r="AN38" s="32">
        <f t="shared" si="16"/>
        <v>0</v>
      </c>
      <c r="AO38" s="32">
        <f t="shared" si="17"/>
        <v>0</v>
      </c>
      <c r="AP38" s="32">
        <f t="shared" si="18"/>
        <v>0</v>
      </c>
      <c r="AQ38" s="33">
        <f t="shared" si="19"/>
        <v>0</v>
      </c>
      <c r="AR38" s="109">
        <f t="shared" si="20"/>
        <v>-0.1</v>
      </c>
      <c r="AS38" s="113"/>
      <c r="AT38" s="134">
        <v>-0.19999999999999432</v>
      </c>
      <c r="AU38" s="102">
        <f t="shared" si="23"/>
        <v>-0.29999999999999433</v>
      </c>
      <c r="AV38" s="135">
        <v>25</v>
      </c>
      <c r="AW38" s="136">
        <v>24.5</v>
      </c>
    </row>
    <row r="39" spans="1:49" s="2" customFormat="1" ht="10.5" customHeight="1" x14ac:dyDescent="0.2">
      <c r="A39" s="152"/>
      <c r="B39" s="34">
        <v>0.59027777777777801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 t="s">
        <v>124</v>
      </c>
      <c r="N39" s="37" t="s">
        <v>124</v>
      </c>
      <c r="O39" s="37"/>
      <c r="P39" s="37" t="s">
        <v>124</v>
      </c>
      <c r="Q39" s="37" t="s">
        <v>124</v>
      </c>
      <c r="R39" s="37"/>
      <c r="S39" s="37"/>
      <c r="T39" s="37" t="s">
        <v>124</v>
      </c>
      <c r="U39" s="37"/>
      <c r="V39" s="38" t="s">
        <v>62</v>
      </c>
      <c r="W39" s="31"/>
      <c r="X39" s="32">
        <f t="shared" si="0"/>
        <v>0</v>
      </c>
      <c r="Y39" s="32">
        <f t="shared" si="1"/>
        <v>0</v>
      </c>
      <c r="Z39" s="32">
        <f t="shared" si="2"/>
        <v>0</v>
      </c>
      <c r="AA39" s="32">
        <f t="shared" si="3"/>
        <v>0</v>
      </c>
      <c r="AB39" s="32">
        <f t="shared" si="4"/>
        <v>0</v>
      </c>
      <c r="AC39" s="32">
        <f t="shared" si="5"/>
        <v>0</v>
      </c>
      <c r="AD39" s="32">
        <f t="shared" si="6"/>
        <v>0</v>
      </c>
      <c r="AE39" s="32">
        <f t="shared" si="7"/>
        <v>0</v>
      </c>
      <c r="AF39" s="32">
        <f t="shared" si="8"/>
        <v>0</v>
      </c>
      <c r="AG39" s="33">
        <f t="shared" si="25"/>
        <v>0</v>
      </c>
      <c r="AH39" s="32">
        <f t="shared" si="10"/>
        <v>0</v>
      </c>
      <c r="AI39" s="32">
        <f t="shared" si="11"/>
        <v>0</v>
      </c>
      <c r="AJ39" s="32">
        <f t="shared" si="12"/>
        <v>0</v>
      </c>
      <c r="AK39" s="32">
        <f t="shared" si="13"/>
        <v>0</v>
      </c>
      <c r="AL39" s="32">
        <f t="shared" si="14"/>
        <v>0</v>
      </c>
      <c r="AM39" s="32">
        <f t="shared" si="15"/>
        <v>0</v>
      </c>
      <c r="AN39" s="32">
        <f t="shared" si="16"/>
        <v>0</v>
      </c>
      <c r="AO39" s="32">
        <f t="shared" si="17"/>
        <v>0</v>
      </c>
      <c r="AP39" s="32">
        <f t="shared" si="18"/>
        <v>0</v>
      </c>
      <c r="AQ39" s="33">
        <f t="shared" si="19"/>
        <v>0</v>
      </c>
      <c r="AR39" s="109" t="str">
        <f t="shared" si="20"/>
        <v/>
      </c>
      <c r="AS39" s="113"/>
      <c r="AT39" s="134" t="s">
        <v>35</v>
      </c>
      <c r="AU39" s="114" t="str">
        <f t="shared" si="23"/>
        <v xml:space="preserve">0,00 </v>
      </c>
      <c r="AV39" s="135">
        <v>12</v>
      </c>
      <c r="AW39" s="136">
        <v>12</v>
      </c>
    </row>
    <row r="40" spans="1:49" s="2" customFormat="1" ht="10.5" customHeight="1" x14ac:dyDescent="0.2">
      <c r="A40" s="152"/>
      <c r="B40" s="47"/>
      <c r="C40" s="42"/>
      <c r="D40" s="42"/>
      <c r="E40" s="42"/>
      <c r="F40" s="42"/>
      <c r="G40" s="42"/>
      <c r="H40" s="42"/>
      <c r="I40" s="42"/>
      <c r="J40" s="42"/>
      <c r="K40" s="42"/>
      <c r="L40" s="43"/>
      <c r="M40" s="42" t="s">
        <v>45</v>
      </c>
      <c r="N40" s="42" t="s">
        <v>74</v>
      </c>
      <c r="O40" s="42"/>
      <c r="P40" s="42" t="s">
        <v>88</v>
      </c>
      <c r="Q40" s="42" t="s">
        <v>72</v>
      </c>
      <c r="R40" s="42"/>
      <c r="S40" s="42"/>
      <c r="T40" s="42" t="s">
        <v>65</v>
      </c>
      <c r="U40" s="42"/>
      <c r="V40" s="38" t="s">
        <v>63</v>
      </c>
      <c r="W40" s="31">
        <v>0.1</v>
      </c>
      <c r="X40" s="32">
        <f t="shared" si="0"/>
        <v>1</v>
      </c>
      <c r="Y40" s="32">
        <f t="shared" si="1"/>
        <v>1</v>
      </c>
      <c r="Z40" s="32">
        <f t="shared" si="2"/>
        <v>0</v>
      </c>
      <c r="AA40" s="32">
        <f t="shared" si="3"/>
        <v>0</v>
      </c>
      <c r="AB40" s="32">
        <f t="shared" si="4"/>
        <v>0</v>
      </c>
      <c r="AC40" s="32">
        <f t="shared" si="5"/>
        <v>0</v>
      </c>
      <c r="AD40" s="32">
        <f t="shared" si="6"/>
        <v>0</v>
      </c>
      <c r="AE40" s="32">
        <f t="shared" si="7"/>
        <v>0</v>
      </c>
      <c r="AF40" s="32">
        <f t="shared" si="8"/>
        <v>0</v>
      </c>
      <c r="AG40" s="33">
        <f t="shared" si="25"/>
        <v>2</v>
      </c>
      <c r="AH40" s="32">
        <f t="shared" si="10"/>
        <v>1</v>
      </c>
      <c r="AI40" s="32">
        <f t="shared" si="11"/>
        <v>1</v>
      </c>
      <c r="AJ40" s="32">
        <f t="shared" si="12"/>
        <v>0</v>
      </c>
      <c r="AK40" s="32">
        <f t="shared" si="13"/>
        <v>0</v>
      </c>
      <c r="AL40" s="32">
        <f t="shared" si="14"/>
        <v>0</v>
      </c>
      <c r="AM40" s="32">
        <f t="shared" si="15"/>
        <v>0</v>
      </c>
      <c r="AN40" s="32">
        <f t="shared" si="16"/>
        <v>0</v>
      </c>
      <c r="AO40" s="32">
        <f t="shared" si="17"/>
        <v>0</v>
      </c>
      <c r="AP40" s="32">
        <f t="shared" si="18"/>
        <v>0</v>
      </c>
      <c r="AQ40" s="33">
        <f t="shared" si="19"/>
        <v>2</v>
      </c>
      <c r="AR40" s="109">
        <f t="shared" si="20"/>
        <v>0.10000000000000009</v>
      </c>
      <c r="AS40" s="113"/>
      <c r="AT40" s="134">
        <v>0.20000000000000143</v>
      </c>
      <c r="AU40" s="102">
        <f t="shared" si="23"/>
        <v>0.30000000000000149</v>
      </c>
      <c r="AV40" s="135">
        <v>25</v>
      </c>
      <c r="AW40" s="136">
        <v>25.5</v>
      </c>
    </row>
    <row r="41" spans="1:49" s="2" customFormat="1" ht="10.5" customHeight="1" x14ac:dyDescent="0.2">
      <c r="A41" s="152">
        <v>8</v>
      </c>
      <c r="B41" s="46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8" t="s">
        <v>64</v>
      </c>
      <c r="W41" s="31"/>
      <c r="X41" s="32">
        <f t="shared" si="0"/>
        <v>0</v>
      </c>
      <c r="Y41" s="32">
        <f t="shared" si="1"/>
        <v>0</v>
      </c>
      <c r="Z41" s="32">
        <f t="shared" si="2"/>
        <v>0</v>
      </c>
      <c r="AA41" s="32">
        <f t="shared" si="3"/>
        <v>0</v>
      </c>
      <c r="AB41" s="32">
        <f t="shared" si="4"/>
        <v>0</v>
      </c>
      <c r="AC41" s="32">
        <f t="shared" si="5"/>
        <v>0</v>
      </c>
      <c r="AD41" s="32">
        <f t="shared" si="6"/>
        <v>0</v>
      </c>
      <c r="AE41" s="32">
        <f t="shared" si="7"/>
        <v>0</v>
      </c>
      <c r="AF41" s="32">
        <f t="shared" si="8"/>
        <v>0</v>
      </c>
      <c r="AG41" s="33">
        <f t="shared" si="25"/>
        <v>0</v>
      </c>
      <c r="AH41" s="32">
        <f t="shared" si="10"/>
        <v>0</v>
      </c>
      <c r="AI41" s="32">
        <f t="shared" si="11"/>
        <v>0</v>
      </c>
      <c r="AJ41" s="32">
        <f t="shared" si="12"/>
        <v>0</v>
      </c>
      <c r="AK41" s="32">
        <f t="shared" si="13"/>
        <v>0</v>
      </c>
      <c r="AL41" s="32">
        <f t="shared" si="14"/>
        <v>0</v>
      </c>
      <c r="AM41" s="32">
        <f t="shared" si="15"/>
        <v>0</v>
      </c>
      <c r="AN41" s="32">
        <f t="shared" si="16"/>
        <v>0</v>
      </c>
      <c r="AO41" s="32">
        <f t="shared" si="17"/>
        <v>0</v>
      </c>
      <c r="AP41" s="32">
        <f t="shared" si="18"/>
        <v>0</v>
      </c>
      <c r="AQ41" s="33">
        <f t="shared" si="19"/>
        <v>0</v>
      </c>
      <c r="AR41" s="109" t="str">
        <f t="shared" si="20"/>
        <v/>
      </c>
      <c r="AS41" s="113"/>
      <c r="AT41" s="134">
        <v>-2</v>
      </c>
      <c r="AU41" s="102">
        <f t="shared" si="23"/>
        <v>-2</v>
      </c>
      <c r="AV41" s="135">
        <v>25</v>
      </c>
      <c r="AW41" s="136">
        <v>25</v>
      </c>
    </row>
    <row r="42" spans="1:49" s="2" customFormat="1" ht="11.25" customHeight="1" x14ac:dyDescent="0.2">
      <c r="A42" s="152"/>
      <c r="B42" s="34">
        <v>0.59375</v>
      </c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8" t="s">
        <v>65</v>
      </c>
      <c r="W42" s="31"/>
      <c r="X42" s="32">
        <f t="shared" si="0"/>
        <v>0</v>
      </c>
      <c r="Y42" s="32">
        <f t="shared" si="1"/>
        <v>1</v>
      </c>
      <c r="Z42" s="32">
        <f t="shared" si="2"/>
        <v>1</v>
      </c>
      <c r="AA42" s="32">
        <f t="shared" si="3"/>
        <v>1</v>
      </c>
      <c r="AB42" s="32">
        <f t="shared" si="4"/>
        <v>1</v>
      </c>
      <c r="AC42" s="32">
        <f t="shared" si="5"/>
        <v>0</v>
      </c>
      <c r="AD42" s="32">
        <f t="shared" si="6"/>
        <v>0</v>
      </c>
      <c r="AE42" s="32">
        <f t="shared" si="7"/>
        <v>0</v>
      </c>
      <c r="AF42" s="32">
        <f t="shared" si="8"/>
        <v>0</v>
      </c>
      <c r="AG42" s="33">
        <f t="shared" si="25"/>
        <v>4</v>
      </c>
      <c r="AH42" s="32">
        <f t="shared" si="10"/>
        <v>0</v>
      </c>
      <c r="AI42" s="32">
        <f t="shared" si="11"/>
        <v>1</v>
      </c>
      <c r="AJ42" s="32">
        <f t="shared" si="12"/>
        <v>0</v>
      </c>
      <c r="AK42" s="32">
        <f t="shared" si="13"/>
        <v>0</v>
      </c>
      <c r="AL42" s="32">
        <f t="shared" si="14"/>
        <v>1</v>
      </c>
      <c r="AM42" s="32">
        <f t="shared" si="15"/>
        <v>0</v>
      </c>
      <c r="AN42" s="32">
        <f t="shared" si="16"/>
        <v>1</v>
      </c>
      <c r="AO42" s="32">
        <f t="shared" si="17"/>
        <v>0</v>
      </c>
      <c r="AP42" s="32">
        <f t="shared" si="18"/>
        <v>0</v>
      </c>
      <c r="AQ42" s="33">
        <f t="shared" si="19"/>
        <v>3</v>
      </c>
      <c r="AR42" s="109">
        <f t="shared" si="20"/>
        <v>1</v>
      </c>
      <c r="AS42" s="113"/>
      <c r="AT42" s="134" t="s">
        <v>35</v>
      </c>
      <c r="AU42" s="102">
        <f t="shared" si="23"/>
        <v>1</v>
      </c>
      <c r="AV42" s="135">
        <v>25</v>
      </c>
      <c r="AW42" s="136">
        <v>25</v>
      </c>
    </row>
    <row r="43" spans="1:49" s="39" customFormat="1" ht="10.5" customHeight="1" x14ac:dyDescent="0.2">
      <c r="A43" s="152"/>
      <c r="B43" s="46" t="s">
        <v>36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50"/>
      <c r="X43" s="51"/>
      <c r="Y43" s="51"/>
      <c r="Z43" s="51"/>
      <c r="AA43" s="51"/>
      <c r="AB43" s="51"/>
      <c r="AC43" s="51"/>
      <c r="AD43" s="51"/>
      <c r="AE43" s="51"/>
      <c r="AF43" s="51"/>
      <c r="AG43" s="50"/>
      <c r="AH43" s="51"/>
      <c r="AI43" s="51"/>
      <c r="AJ43" s="51"/>
      <c r="AK43" s="51"/>
      <c r="AL43" s="51"/>
      <c r="AM43" s="51"/>
      <c r="AN43" s="51"/>
      <c r="AO43" s="51"/>
      <c r="AP43" s="51"/>
      <c r="AQ43" s="50"/>
      <c r="AR43" s="110"/>
      <c r="AS43" s="52"/>
      <c r="AT43" s="52"/>
      <c r="AU43" s="105"/>
      <c r="AV43" s="99"/>
      <c r="AW43" s="100"/>
    </row>
    <row r="44" spans="1:49" s="2" customFormat="1" ht="10.5" customHeight="1" x14ac:dyDescent="0.2">
      <c r="A44" s="152"/>
      <c r="B44" s="34">
        <v>0.625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50"/>
      <c r="W44" s="50"/>
      <c r="X44" s="51"/>
      <c r="Y44" s="51"/>
      <c r="Z44" s="51"/>
      <c r="AA44" s="51"/>
      <c r="AB44" s="51"/>
      <c r="AC44" s="51"/>
      <c r="AD44" s="51"/>
      <c r="AE44" s="51"/>
      <c r="AF44" s="51"/>
      <c r="AG44" s="50"/>
      <c r="AH44" s="51"/>
      <c r="AI44" s="51"/>
      <c r="AJ44" s="51"/>
      <c r="AK44" s="51"/>
      <c r="AL44" s="51"/>
      <c r="AM44" s="51"/>
      <c r="AN44" s="51"/>
      <c r="AO44" s="51"/>
      <c r="AP44" s="51"/>
      <c r="AQ44" s="50"/>
      <c r="AR44" s="110"/>
      <c r="AS44" s="52"/>
      <c r="AT44" s="52"/>
      <c r="AU44" s="105"/>
      <c r="AV44" s="99"/>
      <c r="AW44" s="100"/>
    </row>
    <row r="45" spans="1:49" s="2" customFormat="1" ht="10.5" customHeight="1" x14ac:dyDescent="0.2">
      <c r="A45" s="152"/>
      <c r="B45" s="47"/>
      <c r="C45" s="42"/>
      <c r="D45" s="42"/>
      <c r="E45" s="42"/>
      <c r="F45" s="42"/>
      <c r="G45" s="42"/>
      <c r="H45" s="42"/>
      <c r="I45" s="42"/>
      <c r="J45" s="42"/>
      <c r="K45" s="42"/>
      <c r="L45" s="43"/>
      <c r="M45" s="42"/>
      <c r="N45" s="42"/>
      <c r="O45" s="42"/>
      <c r="P45" s="42"/>
      <c r="Q45" s="42"/>
      <c r="R45" s="42"/>
      <c r="S45" s="42"/>
      <c r="T45" s="42"/>
      <c r="U45" s="42"/>
      <c r="V45" s="38"/>
      <c r="W45" s="53"/>
      <c r="X45" s="54"/>
      <c r="Y45" s="54"/>
      <c r="Z45" s="54"/>
      <c r="AA45" s="54"/>
      <c r="AB45" s="54"/>
      <c r="AC45" s="54"/>
      <c r="AD45" s="54"/>
      <c r="AE45" s="54"/>
      <c r="AF45" s="54"/>
      <c r="AG45" s="32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5"/>
      <c r="AS45" s="56"/>
      <c r="AT45" s="55"/>
      <c r="AU45" s="55"/>
    </row>
    <row r="46" spans="1:49" s="2" customFormat="1" ht="10.5" customHeight="1" x14ac:dyDescent="0.2">
      <c r="A46" s="157"/>
      <c r="B46" s="61"/>
      <c r="C46" s="185" t="s">
        <v>166</v>
      </c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7"/>
      <c r="V46" s="38"/>
      <c r="W46" s="57"/>
      <c r="X46" s="58"/>
      <c r="Y46" s="58"/>
      <c r="Z46" s="58"/>
      <c r="AA46" s="58"/>
      <c r="AB46" s="58"/>
      <c r="AC46" s="58"/>
      <c r="AD46" s="58"/>
      <c r="AE46" s="58"/>
      <c r="AF46" s="58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9"/>
      <c r="AS46" s="56"/>
      <c r="AT46" s="60"/>
      <c r="AU46" s="60"/>
    </row>
    <row r="47" spans="1:49" s="2" customFormat="1" ht="10.5" customHeight="1" x14ac:dyDescent="0.2">
      <c r="A47" s="157"/>
      <c r="B47" s="62"/>
      <c r="C47" s="188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90"/>
      <c r="V47" s="30"/>
      <c r="W47" s="53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5"/>
      <c r="AS47" s="56"/>
      <c r="AT47" s="55"/>
      <c r="AU47" s="55"/>
    </row>
    <row r="48" spans="1:49" s="39" customFormat="1" ht="10.5" customHeight="1" x14ac:dyDescent="0.2">
      <c r="A48" s="157"/>
      <c r="B48" s="62"/>
      <c r="C48" s="188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90"/>
      <c r="V48" s="30"/>
      <c r="W48" s="53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5"/>
      <c r="AS48" s="56"/>
      <c r="AT48" s="55"/>
      <c r="AU48" s="55"/>
    </row>
    <row r="49" spans="1:49" s="2" customFormat="1" ht="10.5" customHeight="1" x14ac:dyDescent="0.2">
      <c r="A49" s="157"/>
      <c r="B49" s="62"/>
      <c r="C49" s="188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90"/>
      <c r="V49" s="63"/>
      <c r="W49" s="55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55"/>
      <c r="AS49" s="65"/>
      <c r="AT49" s="55"/>
      <c r="AU49" s="55"/>
    </row>
    <row r="50" spans="1:49" s="2" customFormat="1" ht="10.5" customHeight="1" x14ac:dyDescent="0.2">
      <c r="A50" s="157"/>
      <c r="B50" s="66"/>
      <c r="C50" s="191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3"/>
      <c r="V50" s="38"/>
      <c r="W50" s="53"/>
      <c r="X50" s="54"/>
      <c r="Y50" s="54"/>
      <c r="Z50" s="54"/>
      <c r="AA50" s="54"/>
      <c r="AB50" s="54"/>
      <c r="AC50" s="54"/>
      <c r="AD50" s="54"/>
      <c r="AE50" s="54"/>
      <c r="AF50" s="54"/>
      <c r="AG50" s="32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5"/>
      <c r="AS50" s="56"/>
      <c r="AT50" s="55"/>
      <c r="AU50" s="55"/>
    </row>
    <row r="51" spans="1:49" s="2" customFormat="1" ht="3.75" hidden="1" customHeight="1" x14ac:dyDescent="0.2">
      <c r="A51" s="67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38"/>
      <c r="W51" s="57"/>
      <c r="X51" s="58"/>
      <c r="Y51" s="58"/>
      <c r="Z51" s="58"/>
      <c r="AA51" s="58"/>
      <c r="AB51" s="58"/>
      <c r="AC51" s="58"/>
      <c r="AD51" s="58"/>
      <c r="AE51" s="58"/>
      <c r="AF51" s="58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9"/>
      <c r="AS51" s="56"/>
      <c r="AT51" s="60"/>
      <c r="AU51" s="60"/>
    </row>
    <row r="52" spans="1:49" ht="9" customHeight="1" x14ac:dyDescent="0.2">
      <c r="A52" s="70"/>
      <c r="B52" s="71"/>
      <c r="C52" s="72"/>
      <c r="D52" s="73"/>
      <c r="E52" s="153"/>
      <c r="F52" s="153"/>
      <c r="G52" s="153"/>
      <c r="H52" s="153"/>
      <c r="I52" s="154" t="s">
        <v>66</v>
      </c>
      <c r="J52" s="154" t="s">
        <v>67</v>
      </c>
      <c r="K52" s="74"/>
      <c r="L52" s="74"/>
      <c r="M52" s="75"/>
      <c r="N52" s="74"/>
      <c r="O52" s="74"/>
      <c r="P52" s="74"/>
      <c r="Q52" s="74"/>
      <c r="R52" s="74"/>
      <c r="S52" s="74"/>
      <c r="T52" s="74"/>
      <c r="U52" s="74"/>
      <c r="V52" s="30"/>
      <c r="W52" s="53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5"/>
      <c r="AS52" s="56"/>
      <c r="AT52" s="55"/>
      <c r="AU52" s="55"/>
      <c r="AV52" s="39"/>
      <c r="AW52" s="39"/>
    </row>
    <row r="53" spans="1:49" ht="9" customHeight="1" x14ac:dyDescent="0.2">
      <c r="A53" s="70"/>
      <c r="B53" s="71"/>
      <c r="C53" s="76"/>
      <c r="D53" s="77" t="s">
        <v>68</v>
      </c>
      <c r="E53" s="155"/>
      <c r="F53" s="155"/>
      <c r="G53" s="155"/>
      <c r="H53" s="155"/>
      <c r="I53" s="154"/>
      <c r="J53" s="154"/>
      <c r="K53" s="78"/>
      <c r="L53" s="79" t="s">
        <v>59</v>
      </c>
      <c r="M53" s="79"/>
      <c r="N53" s="79"/>
      <c r="O53" s="79"/>
      <c r="P53" s="79"/>
      <c r="Q53" s="80"/>
      <c r="R53" s="80"/>
      <c r="S53" s="80"/>
      <c r="T53" s="79"/>
      <c r="U53" s="79"/>
      <c r="V53" s="63"/>
      <c r="W53" s="55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55"/>
      <c r="AS53" s="65"/>
      <c r="AT53" s="55"/>
      <c r="AU53" s="55"/>
      <c r="AV53" s="2"/>
      <c r="AW53" s="2"/>
    </row>
    <row r="54" spans="1:49" ht="9" customHeight="1" x14ac:dyDescent="0.2">
      <c r="A54" s="70"/>
      <c r="B54" s="71"/>
      <c r="C54" s="81"/>
      <c r="D54" s="82">
        <v>0.37847222222222199</v>
      </c>
      <c r="E54" s="83"/>
      <c r="F54" s="84"/>
      <c r="G54" s="85"/>
      <c r="H54" s="86"/>
      <c r="I54" s="87"/>
      <c r="J54" s="88"/>
      <c r="K54" s="7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8"/>
      <c r="W54" s="63"/>
      <c r="X54" s="55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55"/>
      <c r="AT54" s="65"/>
      <c r="AU54" s="55"/>
      <c r="AV54" s="55"/>
    </row>
    <row r="55" spans="1:49" ht="9" customHeight="1" x14ac:dyDescent="0.2">
      <c r="A55" s="70"/>
      <c r="B55" s="71"/>
      <c r="C55" s="81"/>
      <c r="D55" s="82">
        <v>0.45833333333333298</v>
      </c>
      <c r="E55" s="83"/>
      <c r="F55" s="84"/>
      <c r="G55" s="85"/>
      <c r="H55" s="86"/>
      <c r="I55" s="87"/>
      <c r="J55" s="88"/>
      <c r="K55" s="78"/>
      <c r="L55" s="79" t="s">
        <v>131</v>
      </c>
      <c r="M55" s="79" t="s">
        <v>136</v>
      </c>
      <c r="N55" s="79" t="s">
        <v>52</v>
      </c>
      <c r="O55" s="79"/>
      <c r="P55" s="79"/>
      <c r="Q55" s="89"/>
      <c r="R55" s="90"/>
      <c r="S55" s="90"/>
      <c r="T55" s="79"/>
      <c r="U55" s="79"/>
      <c r="V55" s="78"/>
      <c r="W55" s="63"/>
      <c r="X55" s="63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55"/>
      <c r="AT55" s="65"/>
      <c r="AU55" s="55"/>
      <c r="AV55" s="55"/>
    </row>
    <row r="56" spans="1:49" ht="9" customHeight="1" x14ac:dyDescent="0.2">
      <c r="D56" s="82">
        <v>0.53819444444444398</v>
      </c>
      <c r="E56" s="83"/>
      <c r="F56" s="84"/>
      <c r="G56" s="85"/>
      <c r="H56" s="86"/>
      <c r="I56" s="87"/>
      <c r="J56" s="88"/>
      <c r="V56" s="1"/>
      <c r="W56" s="30"/>
      <c r="X56" s="55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55"/>
      <c r="AT56" s="65"/>
      <c r="AU56" s="55"/>
      <c r="AV56" s="55"/>
    </row>
  </sheetData>
  <mergeCells count="38">
    <mergeCell ref="I52:I53"/>
    <mergeCell ref="J52:J53"/>
    <mergeCell ref="E53:H53"/>
    <mergeCell ref="A36:A40"/>
    <mergeCell ref="A16:A20"/>
    <mergeCell ref="A41:A45"/>
    <mergeCell ref="A46:A50"/>
    <mergeCell ref="E52:H52"/>
    <mergeCell ref="C46:U50"/>
    <mergeCell ref="A6:A10"/>
    <mergeCell ref="A11:A15"/>
    <mergeCell ref="A21:A25"/>
    <mergeCell ref="A26:A30"/>
    <mergeCell ref="A31:A35"/>
    <mergeCell ref="A1:U1"/>
    <mergeCell ref="AR1:AR5"/>
    <mergeCell ref="AS1:AS5"/>
    <mergeCell ref="AV1:AV5"/>
    <mergeCell ref="AW1:AW5"/>
    <mergeCell ref="D2:G2"/>
    <mergeCell ref="I2:K2"/>
    <mergeCell ref="V3:V5"/>
    <mergeCell ref="W3:W4"/>
    <mergeCell ref="AT3:AT4"/>
    <mergeCell ref="AU3:AU4"/>
    <mergeCell ref="A4:B4"/>
    <mergeCell ref="A5:B5"/>
    <mergeCell ref="C7:F7"/>
    <mergeCell ref="C12:F12"/>
    <mergeCell ref="C17:F17"/>
    <mergeCell ref="C22:F22"/>
    <mergeCell ref="C27:F27"/>
    <mergeCell ref="J14:L14"/>
    <mergeCell ref="P6:R6"/>
    <mergeCell ref="P7:R7"/>
    <mergeCell ref="P8:R8"/>
    <mergeCell ref="P9:R9"/>
    <mergeCell ref="P10:R10"/>
  </mergeCells>
  <conditionalFormatting sqref="V6:W53">
    <cfRule type="cellIs" dxfId="5" priority="1" operator="equal">
      <formula>"l"</formula>
    </cfRule>
  </conditionalFormatting>
  <conditionalFormatting sqref="W54:X56">
    <cfRule type="cellIs" dxfId="4" priority="4" operator="equal">
      <formula>"l"</formula>
    </cfRule>
  </conditionalFormatting>
  <dataValidations count="1">
    <dataValidation type="list" allowBlank="1" showInputMessage="1" showErrorMessage="1" sqref="IQ2:IT2 SM2:SP2 ACI2:ACL2 AME2:AMH2 AWA2:AWD2 BFW2:BFZ2 BPS2:BPV2 BZO2:BZR2 CJK2:CJN2 CTG2:CTJ2 DDC2:DDF2 DMY2:DNB2 DWU2:DWX2 EGQ2:EGT2 EQM2:EQP2 FAI2:FAL2 FKE2:FKH2 FUA2:FUD2 GDW2:GDZ2 GNS2:GNV2 GXO2:GXR2 HHK2:HHN2 HRG2:HRJ2 IBC2:IBF2 IKY2:ILB2 IUU2:IUX2 JEQ2:JET2 JOM2:JOP2 JYI2:JYL2 KIE2:KIH2 KSA2:KSD2 LBW2:LBZ2 LLS2:LLV2 LVO2:LVR2 MFK2:MFN2 MPG2:MPJ2 MZC2:MZF2 NIY2:NJB2 NSU2:NSX2 OCQ2:OCT2 OMM2:OMP2 OWI2:OWL2 PGE2:PGH2 PQA2:PQD2 PZW2:PZZ2 QJS2:QJV2 QTO2:QTR2 RDK2:RDN2 RNG2:RNJ2 RXC2:RXF2 SGY2:SHB2 SQU2:SQX2 TAQ2:TAT2 TKM2:TKP2 TUI2:TUL2 UEE2:UEH2 UOA2:UOD2 UXW2:UXZ2 VHS2:VHV2 VRO2:VRR2 WBK2:WBN2 WLG2:WLJ2 WVC2:WVF2" xr:uid="{703F5466-3F1D-4913-B63F-0254DB1C902F}">
      <formula1>#REF!</formula1>
      <formula2>0</formula2>
    </dataValidation>
  </dataValidations>
  <pageMargins left="0" right="0" top="0" bottom="0" header="0.511811023622047" footer="0.511811023622047"/>
  <pageSetup paperSize="9" orientation="landscape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8668-2D7A-474D-B40C-DAA93EB0EA2D}">
  <dimension ref="A1:AW56"/>
  <sheetViews>
    <sheetView showGridLines="0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T37" sqref="AT37"/>
    </sheetView>
  </sheetViews>
  <sheetFormatPr baseColWidth="10" defaultColWidth="11.42578125" defaultRowHeight="12.75" customHeight="1" x14ac:dyDescent="0.2"/>
  <cols>
    <col min="1" max="1" width="2.42578125" style="1" customWidth="1"/>
    <col min="2" max="2" width="4" style="2" customWidth="1"/>
    <col min="3" max="21" width="7.140625" style="1" customWidth="1"/>
    <col min="22" max="22" width="13.42578125" style="3" customWidth="1"/>
    <col min="23" max="23" width="6" style="3" customWidth="1"/>
    <col min="24" max="32" width="2.42578125" style="4" hidden="1" customWidth="1"/>
    <col min="33" max="33" width="3.140625" style="4" customWidth="1"/>
    <col min="34" max="42" width="2.42578125" style="1" hidden="1" customWidth="1"/>
    <col min="43" max="43" width="2.42578125" style="1" customWidth="1"/>
    <col min="44" max="44" width="6.42578125" style="5" customWidth="1"/>
    <col min="45" max="45" width="6.85546875" style="6" customWidth="1"/>
    <col min="46" max="46" width="7" style="1" customWidth="1"/>
    <col min="47" max="47" width="7.42578125" style="1" customWidth="1"/>
    <col min="48" max="48" width="5.42578125" style="1" customWidth="1"/>
    <col min="49" max="49" width="6.42578125" style="1" customWidth="1"/>
    <col min="50" max="247" width="11.42578125" style="1"/>
    <col min="248" max="248" width="2.42578125" style="1" customWidth="1"/>
    <col min="249" max="249" width="4.42578125" style="1" customWidth="1"/>
    <col min="250" max="267" width="7.140625" style="1" customWidth="1"/>
    <col min="268" max="268" width="13.42578125" style="1" customWidth="1"/>
    <col min="269" max="269" width="7.42578125" style="1" customWidth="1"/>
    <col min="270" max="278" width="11.42578125" style="1"/>
    <col min="279" max="279" width="3.140625" style="1" customWidth="1"/>
    <col min="280" max="288" width="11.42578125" style="1"/>
    <col min="289" max="289" width="2.42578125" style="1" customWidth="1"/>
    <col min="290" max="290" width="6.42578125" style="1" customWidth="1"/>
    <col min="291" max="291" width="7" style="1" customWidth="1"/>
    <col min="292" max="292" width="8.42578125" style="1" customWidth="1"/>
    <col min="293" max="293" width="8.140625" style="1" customWidth="1"/>
    <col min="294" max="503" width="11.42578125" style="1"/>
    <col min="504" max="504" width="2.42578125" style="1" customWidth="1"/>
    <col min="505" max="505" width="4.42578125" style="1" customWidth="1"/>
    <col min="506" max="523" width="7.140625" style="1" customWidth="1"/>
    <col min="524" max="524" width="13.42578125" style="1" customWidth="1"/>
    <col min="525" max="525" width="7.42578125" style="1" customWidth="1"/>
    <col min="526" max="534" width="11.42578125" style="1"/>
    <col min="535" max="535" width="3.140625" style="1" customWidth="1"/>
    <col min="536" max="544" width="11.42578125" style="1"/>
    <col min="545" max="545" width="2.42578125" style="1" customWidth="1"/>
    <col min="546" max="546" width="6.42578125" style="1" customWidth="1"/>
    <col min="547" max="547" width="7" style="1" customWidth="1"/>
    <col min="548" max="548" width="8.42578125" style="1" customWidth="1"/>
    <col min="549" max="549" width="8.140625" style="1" customWidth="1"/>
    <col min="550" max="759" width="11.42578125" style="1"/>
    <col min="760" max="760" width="2.42578125" style="1" customWidth="1"/>
    <col min="761" max="761" width="4.42578125" style="1" customWidth="1"/>
    <col min="762" max="779" width="7.140625" style="1" customWidth="1"/>
    <col min="780" max="780" width="13.42578125" style="1" customWidth="1"/>
    <col min="781" max="781" width="7.42578125" style="1" customWidth="1"/>
    <col min="782" max="790" width="11.42578125" style="1"/>
    <col min="791" max="791" width="3.140625" style="1" customWidth="1"/>
    <col min="792" max="800" width="11.42578125" style="1"/>
    <col min="801" max="801" width="2.42578125" style="1" customWidth="1"/>
    <col min="802" max="802" width="6.42578125" style="1" customWidth="1"/>
    <col min="803" max="803" width="7" style="1" customWidth="1"/>
    <col min="804" max="804" width="8.42578125" style="1" customWidth="1"/>
    <col min="805" max="805" width="8.140625" style="1" customWidth="1"/>
    <col min="806" max="1015" width="11.42578125" style="1"/>
    <col min="1016" max="1016" width="2.42578125" style="1" customWidth="1"/>
    <col min="1017" max="1017" width="4.42578125" style="1" customWidth="1"/>
    <col min="1018" max="1035" width="7.140625" style="1" customWidth="1"/>
    <col min="1036" max="1036" width="13.42578125" style="1" customWidth="1"/>
    <col min="1037" max="1037" width="7.42578125" style="1" customWidth="1"/>
    <col min="1038" max="1046" width="11.42578125" style="1"/>
    <col min="1047" max="1047" width="3.140625" style="1" customWidth="1"/>
    <col min="1048" max="1056" width="11.42578125" style="1"/>
    <col min="1057" max="1057" width="2.42578125" style="1" customWidth="1"/>
    <col min="1058" max="1058" width="6.42578125" style="1" customWidth="1"/>
    <col min="1059" max="1059" width="7" style="1" customWidth="1"/>
    <col min="1060" max="1060" width="8.42578125" style="1" customWidth="1"/>
    <col min="1061" max="1061" width="8.140625" style="1" customWidth="1"/>
    <col min="1062" max="1271" width="11.42578125" style="1"/>
    <col min="1272" max="1272" width="2.42578125" style="1" customWidth="1"/>
    <col min="1273" max="1273" width="4.42578125" style="1" customWidth="1"/>
    <col min="1274" max="1291" width="7.140625" style="1" customWidth="1"/>
    <col min="1292" max="1292" width="13.42578125" style="1" customWidth="1"/>
    <col min="1293" max="1293" width="7.42578125" style="1" customWidth="1"/>
    <col min="1294" max="1302" width="11.42578125" style="1"/>
    <col min="1303" max="1303" width="3.140625" style="1" customWidth="1"/>
    <col min="1304" max="1312" width="11.42578125" style="1"/>
    <col min="1313" max="1313" width="2.42578125" style="1" customWidth="1"/>
    <col min="1314" max="1314" width="6.42578125" style="1" customWidth="1"/>
    <col min="1315" max="1315" width="7" style="1" customWidth="1"/>
    <col min="1316" max="1316" width="8.42578125" style="1" customWidth="1"/>
    <col min="1317" max="1317" width="8.140625" style="1" customWidth="1"/>
    <col min="1318" max="1527" width="11.42578125" style="1"/>
    <col min="1528" max="1528" width="2.42578125" style="1" customWidth="1"/>
    <col min="1529" max="1529" width="4.42578125" style="1" customWidth="1"/>
    <col min="1530" max="1547" width="7.140625" style="1" customWidth="1"/>
    <col min="1548" max="1548" width="13.42578125" style="1" customWidth="1"/>
    <col min="1549" max="1549" width="7.42578125" style="1" customWidth="1"/>
    <col min="1550" max="1558" width="11.42578125" style="1"/>
    <col min="1559" max="1559" width="3.140625" style="1" customWidth="1"/>
    <col min="1560" max="1568" width="11.42578125" style="1"/>
    <col min="1569" max="1569" width="2.42578125" style="1" customWidth="1"/>
    <col min="1570" max="1570" width="6.42578125" style="1" customWidth="1"/>
    <col min="1571" max="1571" width="7" style="1" customWidth="1"/>
    <col min="1572" max="1572" width="8.42578125" style="1" customWidth="1"/>
    <col min="1573" max="1573" width="8.140625" style="1" customWidth="1"/>
    <col min="1574" max="1783" width="11.42578125" style="1"/>
    <col min="1784" max="1784" width="2.42578125" style="1" customWidth="1"/>
    <col min="1785" max="1785" width="4.42578125" style="1" customWidth="1"/>
    <col min="1786" max="1803" width="7.140625" style="1" customWidth="1"/>
    <col min="1804" max="1804" width="13.42578125" style="1" customWidth="1"/>
    <col min="1805" max="1805" width="7.42578125" style="1" customWidth="1"/>
    <col min="1806" max="1814" width="11.42578125" style="1"/>
    <col min="1815" max="1815" width="3.140625" style="1" customWidth="1"/>
    <col min="1816" max="1824" width="11.42578125" style="1"/>
    <col min="1825" max="1825" width="2.42578125" style="1" customWidth="1"/>
    <col min="1826" max="1826" width="6.42578125" style="1" customWidth="1"/>
    <col min="1827" max="1827" width="7" style="1" customWidth="1"/>
    <col min="1828" max="1828" width="8.42578125" style="1" customWidth="1"/>
    <col min="1829" max="1829" width="8.140625" style="1" customWidth="1"/>
    <col min="1830" max="2039" width="11.42578125" style="1"/>
    <col min="2040" max="2040" width="2.42578125" style="1" customWidth="1"/>
    <col min="2041" max="2041" width="4.42578125" style="1" customWidth="1"/>
    <col min="2042" max="2059" width="7.140625" style="1" customWidth="1"/>
    <col min="2060" max="2060" width="13.42578125" style="1" customWidth="1"/>
    <col min="2061" max="2061" width="7.42578125" style="1" customWidth="1"/>
    <col min="2062" max="2070" width="11.42578125" style="1"/>
    <col min="2071" max="2071" width="3.140625" style="1" customWidth="1"/>
    <col min="2072" max="2080" width="11.42578125" style="1"/>
    <col min="2081" max="2081" width="2.42578125" style="1" customWidth="1"/>
    <col min="2082" max="2082" width="6.42578125" style="1" customWidth="1"/>
    <col min="2083" max="2083" width="7" style="1" customWidth="1"/>
    <col min="2084" max="2084" width="8.42578125" style="1" customWidth="1"/>
    <col min="2085" max="2085" width="8.140625" style="1" customWidth="1"/>
    <col min="2086" max="2295" width="11.42578125" style="1"/>
    <col min="2296" max="2296" width="2.42578125" style="1" customWidth="1"/>
    <col min="2297" max="2297" width="4.42578125" style="1" customWidth="1"/>
    <col min="2298" max="2315" width="7.140625" style="1" customWidth="1"/>
    <col min="2316" max="2316" width="13.42578125" style="1" customWidth="1"/>
    <col min="2317" max="2317" width="7.42578125" style="1" customWidth="1"/>
    <col min="2318" max="2326" width="11.42578125" style="1"/>
    <col min="2327" max="2327" width="3.140625" style="1" customWidth="1"/>
    <col min="2328" max="2336" width="11.42578125" style="1"/>
    <col min="2337" max="2337" width="2.42578125" style="1" customWidth="1"/>
    <col min="2338" max="2338" width="6.42578125" style="1" customWidth="1"/>
    <col min="2339" max="2339" width="7" style="1" customWidth="1"/>
    <col min="2340" max="2340" width="8.42578125" style="1" customWidth="1"/>
    <col min="2341" max="2341" width="8.140625" style="1" customWidth="1"/>
    <col min="2342" max="2551" width="11.42578125" style="1"/>
    <col min="2552" max="2552" width="2.42578125" style="1" customWidth="1"/>
    <col min="2553" max="2553" width="4.42578125" style="1" customWidth="1"/>
    <col min="2554" max="2571" width="7.140625" style="1" customWidth="1"/>
    <col min="2572" max="2572" width="13.42578125" style="1" customWidth="1"/>
    <col min="2573" max="2573" width="7.42578125" style="1" customWidth="1"/>
    <col min="2574" max="2582" width="11.42578125" style="1"/>
    <col min="2583" max="2583" width="3.140625" style="1" customWidth="1"/>
    <col min="2584" max="2592" width="11.42578125" style="1"/>
    <col min="2593" max="2593" width="2.42578125" style="1" customWidth="1"/>
    <col min="2594" max="2594" width="6.42578125" style="1" customWidth="1"/>
    <col min="2595" max="2595" width="7" style="1" customWidth="1"/>
    <col min="2596" max="2596" width="8.42578125" style="1" customWidth="1"/>
    <col min="2597" max="2597" width="8.140625" style="1" customWidth="1"/>
    <col min="2598" max="2807" width="11.42578125" style="1"/>
    <col min="2808" max="2808" width="2.42578125" style="1" customWidth="1"/>
    <col min="2809" max="2809" width="4.42578125" style="1" customWidth="1"/>
    <col min="2810" max="2827" width="7.140625" style="1" customWidth="1"/>
    <col min="2828" max="2828" width="13.42578125" style="1" customWidth="1"/>
    <col min="2829" max="2829" width="7.42578125" style="1" customWidth="1"/>
    <col min="2830" max="2838" width="11.42578125" style="1"/>
    <col min="2839" max="2839" width="3.140625" style="1" customWidth="1"/>
    <col min="2840" max="2848" width="11.42578125" style="1"/>
    <col min="2849" max="2849" width="2.42578125" style="1" customWidth="1"/>
    <col min="2850" max="2850" width="6.42578125" style="1" customWidth="1"/>
    <col min="2851" max="2851" width="7" style="1" customWidth="1"/>
    <col min="2852" max="2852" width="8.42578125" style="1" customWidth="1"/>
    <col min="2853" max="2853" width="8.140625" style="1" customWidth="1"/>
    <col min="2854" max="3063" width="11.42578125" style="1"/>
    <col min="3064" max="3064" width="2.42578125" style="1" customWidth="1"/>
    <col min="3065" max="3065" width="4.42578125" style="1" customWidth="1"/>
    <col min="3066" max="3083" width="7.140625" style="1" customWidth="1"/>
    <col min="3084" max="3084" width="13.42578125" style="1" customWidth="1"/>
    <col min="3085" max="3085" width="7.42578125" style="1" customWidth="1"/>
    <col min="3086" max="3094" width="11.42578125" style="1"/>
    <col min="3095" max="3095" width="3.140625" style="1" customWidth="1"/>
    <col min="3096" max="3104" width="11.42578125" style="1"/>
    <col min="3105" max="3105" width="2.42578125" style="1" customWidth="1"/>
    <col min="3106" max="3106" width="6.42578125" style="1" customWidth="1"/>
    <col min="3107" max="3107" width="7" style="1" customWidth="1"/>
    <col min="3108" max="3108" width="8.42578125" style="1" customWidth="1"/>
    <col min="3109" max="3109" width="8.140625" style="1" customWidth="1"/>
    <col min="3110" max="3319" width="11.42578125" style="1"/>
    <col min="3320" max="3320" width="2.42578125" style="1" customWidth="1"/>
    <col min="3321" max="3321" width="4.42578125" style="1" customWidth="1"/>
    <col min="3322" max="3339" width="7.140625" style="1" customWidth="1"/>
    <col min="3340" max="3340" width="13.42578125" style="1" customWidth="1"/>
    <col min="3341" max="3341" width="7.42578125" style="1" customWidth="1"/>
    <col min="3342" max="3350" width="11.42578125" style="1"/>
    <col min="3351" max="3351" width="3.140625" style="1" customWidth="1"/>
    <col min="3352" max="3360" width="11.42578125" style="1"/>
    <col min="3361" max="3361" width="2.42578125" style="1" customWidth="1"/>
    <col min="3362" max="3362" width="6.42578125" style="1" customWidth="1"/>
    <col min="3363" max="3363" width="7" style="1" customWidth="1"/>
    <col min="3364" max="3364" width="8.42578125" style="1" customWidth="1"/>
    <col min="3365" max="3365" width="8.140625" style="1" customWidth="1"/>
    <col min="3366" max="3575" width="11.42578125" style="1"/>
    <col min="3576" max="3576" width="2.42578125" style="1" customWidth="1"/>
    <col min="3577" max="3577" width="4.42578125" style="1" customWidth="1"/>
    <col min="3578" max="3595" width="7.140625" style="1" customWidth="1"/>
    <col min="3596" max="3596" width="13.42578125" style="1" customWidth="1"/>
    <col min="3597" max="3597" width="7.42578125" style="1" customWidth="1"/>
    <col min="3598" max="3606" width="11.42578125" style="1"/>
    <col min="3607" max="3607" width="3.140625" style="1" customWidth="1"/>
    <col min="3608" max="3616" width="11.42578125" style="1"/>
    <col min="3617" max="3617" width="2.42578125" style="1" customWidth="1"/>
    <col min="3618" max="3618" width="6.42578125" style="1" customWidth="1"/>
    <col min="3619" max="3619" width="7" style="1" customWidth="1"/>
    <col min="3620" max="3620" width="8.42578125" style="1" customWidth="1"/>
    <col min="3621" max="3621" width="8.140625" style="1" customWidth="1"/>
    <col min="3622" max="3831" width="11.42578125" style="1"/>
    <col min="3832" max="3832" width="2.42578125" style="1" customWidth="1"/>
    <col min="3833" max="3833" width="4.42578125" style="1" customWidth="1"/>
    <col min="3834" max="3851" width="7.140625" style="1" customWidth="1"/>
    <col min="3852" max="3852" width="13.42578125" style="1" customWidth="1"/>
    <col min="3853" max="3853" width="7.42578125" style="1" customWidth="1"/>
    <col min="3854" max="3862" width="11.42578125" style="1"/>
    <col min="3863" max="3863" width="3.140625" style="1" customWidth="1"/>
    <col min="3864" max="3872" width="11.42578125" style="1"/>
    <col min="3873" max="3873" width="2.42578125" style="1" customWidth="1"/>
    <col min="3874" max="3874" width="6.42578125" style="1" customWidth="1"/>
    <col min="3875" max="3875" width="7" style="1" customWidth="1"/>
    <col min="3876" max="3876" width="8.42578125" style="1" customWidth="1"/>
    <col min="3877" max="3877" width="8.140625" style="1" customWidth="1"/>
    <col min="3878" max="4087" width="11.42578125" style="1"/>
    <col min="4088" max="4088" width="2.42578125" style="1" customWidth="1"/>
    <col min="4089" max="4089" width="4.42578125" style="1" customWidth="1"/>
    <col min="4090" max="4107" width="7.140625" style="1" customWidth="1"/>
    <col min="4108" max="4108" width="13.42578125" style="1" customWidth="1"/>
    <col min="4109" max="4109" width="7.42578125" style="1" customWidth="1"/>
    <col min="4110" max="4118" width="11.42578125" style="1"/>
    <col min="4119" max="4119" width="3.140625" style="1" customWidth="1"/>
    <col min="4120" max="4128" width="11.42578125" style="1"/>
    <col min="4129" max="4129" width="2.42578125" style="1" customWidth="1"/>
    <col min="4130" max="4130" width="6.42578125" style="1" customWidth="1"/>
    <col min="4131" max="4131" width="7" style="1" customWidth="1"/>
    <col min="4132" max="4132" width="8.42578125" style="1" customWidth="1"/>
    <col min="4133" max="4133" width="8.140625" style="1" customWidth="1"/>
    <col min="4134" max="4343" width="11.42578125" style="1"/>
    <col min="4344" max="4344" width="2.42578125" style="1" customWidth="1"/>
    <col min="4345" max="4345" width="4.42578125" style="1" customWidth="1"/>
    <col min="4346" max="4363" width="7.140625" style="1" customWidth="1"/>
    <col min="4364" max="4364" width="13.42578125" style="1" customWidth="1"/>
    <col min="4365" max="4365" width="7.42578125" style="1" customWidth="1"/>
    <col min="4366" max="4374" width="11.42578125" style="1"/>
    <col min="4375" max="4375" width="3.140625" style="1" customWidth="1"/>
    <col min="4376" max="4384" width="11.42578125" style="1"/>
    <col min="4385" max="4385" width="2.42578125" style="1" customWidth="1"/>
    <col min="4386" max="4386" width="6.42578125" style="1" customWidth="1"/>
    <col min="4387" max="4387" width="7" style="1" customWidth="1"/>
    <col min="4388" max="4388" width="8.42578125" style="1" customWidth="1"/>
    <col min="4389" max="4389" width="8.140625" style="1" customWidth="1"/>
    <col min="4390" max="4599" width="11.42578125" style="1"/>
    <col min="4600" max="4600" width="2.42578125" style="1" customWidth="1"/>
    <col min="4601" max="4601" width="4.42578125" style="1" customWidth="1"/>
    <col min="4602" max="4619" width="7.140625" style="1" customWidth="1"/>
    <col min="4620" max="4620" width="13.42578125" style="1" customWidth="1"/>
    <col min="4621" max="4621" width="7.42578125" style="1" customWidth="1"/>
    <col min="4622" max="4630" width="11.42578125" style="1"/>
    <col min="4631" max="4631" width="3.140625" style="1" customWidth="1"/>
    <col min="4632" max="4640" width="11.42578125" style="1"/>
    <col min="4641" max="4641" width="2.42578125" style="1" customWidth="1"/>
    <col min="4642" max="4642" width="6.42578125" style="1" customWidth="1"/>
    <col min="4643" max="4643" width="7" style="1" customWidth="1"/>
    <col min="4644" max="4644" width="8.42578125" style="1" customWidth="1"/>
    <col min="4645" max="4645" width="8.140625" style="1" customWidth="1"/>
    <col min="4646" max="4855" width="11.42578125" style="1"/>
    <col min="4856" max="4856" width="2.42578125" style="1" customWidth="1"/>
    <col min="4857" max="4857" width="4.42578125" style="1" customWidth="1"/>
    <col min="4858" max="4875" width="7.140625" style="1" customWidth="1"/>
    <col min="4876" max="4876" width="13.42578125" style="1" customWidth="1"/>
    <col min="4877" max="4877" width="7.42578125" style="1" customWidth="1"/>
    <col min="4878" max="4886" width="11.42578125" style="1"/>
    <col min="4887" max="4887" width="3.140625" style="1" customWidth="1"/>
    <col min="4888" max="4896" width="11.42578125" style="1"/>
    <col min="4897" max="4897" width="2.42578125" style="1" customWidth="1"/>
    <col min="4898" max="4898" width="6.42578125" style="1" customWidth="1"/>
    <col min="4899" max="4899" width="7" style="1" customWidth="1"/>
    <col min="4900" max="4900" width="8.42578125" style="1" customWidth="1"/>
    <col min="4901" max="4901" width="8.140625" style="1" customWidth="1"/>
    <col min="4902" max="5111" width="11.42578125" style="1"/>
    <col min="5112" max="5112" width="2.42578125" style="1" customWidth="1"/>
    <col min="5113" max="5113" width="4.42578125" style="1" customWidth="1"/>
    <col min="5114" max="5131" width="7.140625" style="1" customWidth="1"/>
    <col min="5132" max="5132" width="13.42578125" style="1" customWidth="1"/>
    <col min="5133" max="5133" width="7.42578125" style="1" customWidth="1"/>
    <col min="5134" max="5142" width="11.42578125" style="1"/>
    <col min="5143" max="5143" width="3.140625" style="1" customWidth="1"/>
    <col min="5144" max="5152" width="11.42578125" style="1"/>
    <col min="5153" max="5153" width="2.42578125" style="1" customWidth="1"/>
    <col min="5154" max="5154" width="6.42578125" style="1" customWidth="1"/>
    <col min="5155" max="5155" width="7" style="1" customWidth="1"/>
    <col min="5156" max="5156" width="8.42578125" style="1" customWidth="1"/>
    <col min="5157" max="5157" width="8.140625" style="1" customWidth="1"/>
    <col min="5158" max="5367" width="11.42578125" style="1"/>
    <col min="5368" max="5368" width="2.42578125" style="1" customWidth="1"/>
    <col min="5369" max="5369" width="4.42578125" style="1" customWidth="1"/>
    <col min="5370" max="5387" width="7.140625" style="1" customWidth="1"/>
    <col min="5388" max="5388" width="13.42578125" style="1" customWidth="1"/>
    <col min="5389" max="5389" width="7.42578125" style="1" customWidth="1"/>
    <col min="5390" max="5398" width="11.42578125" style="1"/>
    <col min="5399" max="5399" width="3.140625" style="1" customWidth="1"/>
    <col min="5400" max="5408" width="11.42578125" style="1"/>
    <col min="5409" max="5409" width="2.42578125" style="1" customWidth="1"/>
    <col min="5410" max="5410" width="6.42578125" style="1" customWidth="1"/>
    <col min="5411" max="5411" width="7" style="1" customWidth="1"/>
    <col min="5412" max="5412" width="8.42578125" style="1" customWidth="1"/>
    <col min="5413" max="5413" width="8.140625" style="1" customWidth="1"/>
    <col min="5414" max="5623" width="11.42578125" style="1"/>
    <col min="5624" max="5624" width="2.42578125" style="1" customWidth="1"/>
    <col min="5625" max="5625" width="4.42578125" style="1" customWidth="1"/>
    <col min="5626" max="5643" width="7.140625" style="1" customWidth="1"/>
    <col min="5644" max="5644" width="13.42578125" style="1" customWidth="1"/>
    <col min="5645" max="5645" width="7.42578125" style="1" customWidth="1"/>
    <col min="5646" max="5654" width="11.42578125" style="1"/>
    <col min="5655" max="5655" width="3.140625" style="1" customWidth="1"/>
    <col min="5656" max="5664" width="11.42578125" style="1"/>
    <col min="5665" max="5665" width="2.42578125" style="1" customWidth="1"/>
    <col min="5666" max="5666" width="6.42578125" style="1" customWidth="1"/>
    <col min="5667" max="5667" width="7" style="1" customWidth="1"/>
    <col min="5668" max="5668" width="8.42578125" style="1" customWidth="1"/>
    <col min="5669" max="5669" width="8.140625" style="1" customWidth="1"/>
    <col min="5670" max="5879" width="11.42578125" style="1"/>
    <col min="5880" max="5880" width="2.42578125" style="1" customWidth="1"/>
    <col min="5881" max="5881" width="4.42578125" style="1" customWidth="1"/>
    <col min="5882" max="5899" width="7.140625" style="1" customWidth="1"/>
    <col min="5900" max="5900" width="13.42578125" style="1" customWidth="1"/>
    <col min="5901" max="5901" width="7.42578125" style="1" customWidth="1"/>
    <col min="5902" max="5910" width="11.42578125" style="1"/>
    <col min="5911" max="5911" width="3.140625" style="1" customWidth="1"/>
    <col min="5912" max="5920" width="11.42578125" style="1"/>
    <col min="5921" max="5921" width="2.42578125" style="1" customWidth="1"/>
    <col min="5922" max="5922" width="6.42578125" style="1" customWidth="1"/>
    <col min="5923" max="5923" width="7" style="1" customWidth="1"/>
    <col min="5924" max="5924" width="8.42578125" style="1" customWidth="1"/>
    <col min="5925" max="5925" width="8.140625" style="1" customWidth="1"/>
    <col min="5926" max="6135" width="11.42578125" style="1"/>
    <col min="6136" max="6136" width="2.42578125" style="1" customWidth="1"/>
    <col min="6137" max="6137" width="4.42578125" style="1" customWidth="1"/>
    <col min="6138" max="6155" width="7.140625" style="1" customWidth="1"/>
    <col min="6156" max="6156" width="13.42578125" style="1" customWidth="1"/>
    <col min="6157" max="6157" width="7.42578125" style="1" customWidth="1"/>
    <col min="6158" max="6166" width="11.42578125" style="1"/>
    <col min="6167" max="6167" width="3.140625" style="1" customWidth="1"/>
    <col min="6168" max="6176" width="11.42578125" style="1"/>
    <col min="6177" max="6177" width="2.42578125" style="1" customWidth="1"/>
    <col min="6178" max="6178" width="6.42578125" style="1" customWidth="1"/>
    <col min="6179" max="6179" width="7" style="1" customWidth="1"/>
    <col min="6180" max="6180" width="8.42578125" style="1" customWidth="1"/>
    <col min="6181" max="6181" width="8.140625" style="1" customWidth="1"/>
    <col min="6182" max="6391" width="11.42578125" style="1"/>
    <col min="6392" max="6392" width="2.42578125" style="1" customWidth="1"/>
    <col min="6393" max="6393" width="4.42578125" style="1" customWidth="1"/>
    <col min="6394" max="6411" width="7.140625" style="1" customWidth="1"/>
    <col min="6412" max="6412" width="13.42578125" style="1" customWidth="1"/>
    <col min="6413" max="6413" width="7.42578125" style="1" customWidth="1"/>
    <col min="6414" max="6422" width="11.42578125" style="1"/>
    <col min="6423" max="6423" width="3.140625" style="1" customWidth="1"/>
    <col min="6424" max="6432" width="11.42578125" style="1"/>
    <col min="6433" max="6433" width="2.42578125" style="1" customWidth="1"/>
    <col min="6434" max="6434" width="6.42578125" style="1" customWidth="1"/>
    <col min="6435" max="6435" width="7" style="1" customWidth="1"/>
    <col min="6436" max="6436" width="8.42578125" style="1" customWidth="1"/>
    <col min="6437" max="6437" width="8.140625" style="1" customWidth="1"/>
    <col min="6438" max="6647" width="11.42578125" style="1"/>
    <col min="6648" max="6648" width="2.42578125" style="1" customWidth="1"/>
    <col min="6649" max="6649" width="4.42578125" style="1" customWidth="1"/>
    <col min="6650" max="6667" width="7.140625" style="1" customWidth="1"/>
    <col min="6668" max="6668" width="13.42578125" style="1" customWidth="1"/>
    <col min="6669" max="6669" width="7.42578125" style="1" customWidth="1"/>
    <col min="6670" max="6678" width="11.42578125" style="1"/>
    <col min="6679" max="6679" width="3.140625" style="1" customWidth="1"/>
    <col min="6680" max="6688" width="11.42578125" style="1"/>
    <col min="6689" max="6689" width="2.42578125" style="1" customWidth="1"/>
    <col min="6690" max="6690" width="6.42578125" style="1" customWidth="1"/>
    <col min="6691" max="6691" width="7" style="1" customWidth="1"/>
    <col min="6692" max="6692" width="8.42578125" style="1" customWidth="1"/>
    <col min="6693" max="6693" width="8.140625" style="1" customWidth="1"/>
    <col min="6694" max="6903" width="11.42578125" style="1"/>
    <col min="6904" max="6904" width="2.42578125" style="1" customWidth="1"/>
    <col min="6905" max="6905" width="4.42578125" style="1" customWidth="1"/>
    <col min="6906" max="6923" width="7.140625" style="1" customWidth="1"/>
    <col min="6924" max="6924" width="13.42578125" style="1" customWidth="1"/>
    <col min="6925" max="6925" width="7.42578125" style="1" customWidth="1"/>
    <col min="6926" max="6934" width="11.42578125" style="1"/>
    <col min="6935" max="6935" width="3.140625" style="1" customWidth="1"/>
    <col min="6936" max="6944" width="11.42578125" style="1"/>
    <col min="6945" max="6945" width="2.42578125" style="1" customWidth="1"/>
    <col min="6946" max="6946" width="6.42578125" style="1" customWidth="1"/>
    <col min="6947" max="6947" width="7" style="1" customWidth="1"/>
    <col min="6948" max="6948" width="8.42578125" style="1" customWidth="1"/>
    <col min="6949" max="6949" width="8.140625" style="1" customWidth="1"/>
    <col min="6950" max="7159" width="11.42578125" style="1"/>
    <col min="7160" max="7160" width="2.42578125" style="1" customWidth="1"/>
    <col min="7161" max="7161" width="4.42578125" style="1" customWidth="1"/>
    <col min="7162" max="7179" width="7.140625" style="1" customWidth="1"/>
    <col min="7180" max="7180" width="13.42578125" style="1" customWidth="1"/>
    <col min="7181" max="7181" width="7.42578125" style="1" customWidth="1"/>
    <col min="7182" max="7190" width="11.42578125" style="1"/>
    <col min="7191" max="7191" width="3.140625" style="1" customWidth="1"/>
    <col min="7192" max="7200" width="11.42578125" style="1"/>
    <col min="7201" max="7201" width="2.42578125" style="1" customWidth="1"/>
    <col min="7202" max="7202" width="6.42578125" style="1" customWidth="1"/>
    <col min="7203" max="7203" width="7" style="1" customWidth="1"/>
    <col min="7204" max="7204" width="8.42578125" style="1" customWidth="1"/>
    <col min="7205" max="7205" width="8.140625" style="1" customWidth="1"/>
    <col min="7206" max="7415" width="11.42578125" style="1"/>
    <col min="7416" max="7416" width="2.42578125" style="1" customWidth="1"/>
    <col min="7417" max="7417" width="4.42578125" style="1" customWidth="1"/>
    <col min="7418" max="7435" width="7.140625" style="1" customWidth="1"/>
    <col min="7436" max="7436" width="13.42578125" style="1" customWidth="1"/>
    <col min="7437" max="7437" width="7.42578125" style="1" customWidth="1"/>
    <col min="7438" max="7446" width="11.42578125" style="1"/>
    <col min="7447" max="7447" width="3.140625" style="1" customWidth="1"/>
    <col min="7448" max="7456" width="11.42578125" style="1"/>
    <col min="7457" max="7457" width="2.42578125" style="1" customWidth="1"/>
    <col min="7458" max="7458" width="6.42578125" style="1" customWidth="1"/>
    <col min="7459" max="7459" width="7" style="1" customWidth="1"/>
    <col min="7460" max="7460" width="8.42578125" style="1" customWidth="1"/>
    <col min="7461" max="7461" width="8.140625" style="1" customWidth="1"/>
    <col min="7462" max="7671" width="11.42578125" style="1"/>
    <col min="7672" max="7672" width="2.42578125" style="1" customWidth="1"/>
    <col min="7673" max="7673" width="4.42578125" style="1" customWidth="1"/>
    <col min="7674" max="7691" width="7.140625" style="1" customWidth="1"/>
    <col min="7692" max="7692" width="13.42578125" style="1" customWidth="1"/>
    <col min="7693" max="7693" width="7.42578125" style="1" customWidth="1"/>
    <col min="7694" max="7702" width="11.42578125" style="1"/>
    <col min="7703" max="7703" width="3.140625" style="1" customWidth="1"/>
    <col min="7704" max="7712" width="11.42578125" style="1"/>
    <col min="7713" max="7713" width="2.42578125" style="1" customWidth="1"/>
    <col min="7714" max="7714" width="6.42578125" style="1" customWidth="1"/>
    <col min="7715" max="7715" width="7" style="1" customWidth="1"/>
    <col min="7716" max="7716" width="8.42578125" style="1" customWidth="1"/>
    <col min="7717" max="7717" width="8.140625" style="1" customWidth="1"/>
    <col min="7718" max="7927" width="11.42578125" style="1"/>
    <col min="7928" max="7928" width="2.42578125" style="1" customWidth="1"/>
    <col min="7929" max="7929" width="4.42578125" style="1" customWidth="1"/>
    <col min="7930" max="7947" width="7.140625" style="1" customWidth="1"/>
    <col min="7948" max="7948" width="13.42578125" style="1" customWidth="1"/>
    <col min="7949" max="7949" width="7.42578125" style="1" customWidth="1"/>
    <col min="7950" max="7958" width="11.42578125" style="1"/>
    <col min="7959" max="7959" width="3.140625" style="1" customWidth="1"/>
    <col min="7960" max="7968" width="11.42578125" style="1"/>
    <col min="7969" max="7969" width="2.42578125" style="1" customWidth="1"/>
    <col min="7970" max="7970" width="6.42578125" style="1" customWidth="1"/>
    <col min="7971" max="7971" width="7" style="1" customWidth="1"/>
    <col min="7972" max="7972" width="8.42578125" style="1" customWidth="1"/>
    <col min="7973" max="7973" width="8.140625" style="1" customWidth="1"/>
    <col min="7974" max="8183" width="11.42578125" style="1"/>
    <col min="8184" max="8184" width="2.42578125" style="1" customWidth="1"/>
    <col min="8185" max="8185" width="4.42578125" style="1" customWidth="1"/>
    <col min="8186" max="8203" width="7.140625" style="1" customWidth="1"/>
    <col min="8204" max="8204" width="13.42578125" style="1" customWidth="1"/>
    <col min="8205" max="8205" width="7.42578125" style="1" customWidth="1"/>
    <col min="8206" max="8214" width="11.42578125" style="1"/>
    <col min="8215" max="8215" width="3.140625" style="1" customWidth="1"/>
    <col min="8216" max="8224" width="11.42578125" style="1"/>
    <col min="8225" max="8225" width="2.42578125" style="1" customWidth="1"/>
    <col min="8226" max="8226" width="6.42578125" style="1" customWidth="1"/>
    <col min="8227" max="8227" width="7" style="1" customWidth="1"/>
    <col min="8228" max="8228" width="8.42578125" style="1" customWidth="1"/>
    <col min="8229" max="8229" width="8.140625" style="1" customWidth="1"/>
    <col min="8230" max="8439" width="11.42578125" style="1"/>
    <col min="8440" max="8440" width="2.42578125" style="1" customWidth="1"/>
    <col min="8441" max="8441" width="4.42578125" style="1" customWidth="1"/>
    <col min="8442" max="8459" width="7.140625" style="1" customWidth="1"/>
    <col min="8460" max="8460" width="13.42578125" style="1" customWidth="1"/>
    <col min="8461" max="8461" width="7.42578125" style="1" customWidth="1"/>
    <col min="8462" max="8470" width="11.42578125" style="1"/>
    <col min="8471" max="8471" width="3.140625" style="1" customWidth="1"/>
    <col min="8472" max="8480" width="11.42578125" style="1"/>
    <col min="8481" max="8481" width="2.42578125" style="1" customWidth="1"/>
    <col min="8482" max="8482" width="6.42578125" style="1" customWidth="1"/>
    <col min="8483" max="8483" width="7" style="1" customWidth="1"/>
    <col min="8484" max="8484" width="8.42578125" style="1" customWidth="1"/>
    <col min="8485" max="8485" width="8.140625" style="1" customWidth="1"/>
    <col min="8486" max="8695" width="11.42578125" style="1"/>
    <col min="8696" max="8696" width="2.42578125" style="1" customWidth="1"/>
    <col min="8697" max="8697" width="4.42578125" style="1" customWidth="1"/>
    <col min="8698" max="8715" width="7.140625" style="1" customWidth="1"/>
    <col min="8716" max="8716" width="13.42578125" style="1" customWidth="1"/>
    <col min="8717" max="8717" width="7.42578125" style="1" customWidth="1"/>
    <col min="8718" max="8726" width="11.42578125" style="1"/>
    <col min="8727" max="8727" width="3.140625" style="1" customWidth="1"/>
    <col min="8728" max="8736" width="11.42578125" style="1"/>
    <col min="8737" max="8737" width="2.42578125" style="1" customWidth="1"/>
    <col min="8738" max="8738" width="6.42578125" style="1" customWidth="1"/>
    <col min="8739" max="8739" width="7" style="1" customWidth="1"/>
    <col min="8740" max="8740" width="8.42578125" style="1" customWidth="1"/>
    <col min="8741" max="8741" width="8.140625" style="1" customWidth="1"/>
    <col min="8742" max="8951" width="11.42578125" style="1"/>
    <col min="8952" max="8952" width="2.42578125" style="1" customWidth="1"/>
    <col min="8953" max="8953" width="4.42578125" style="1" customWidth="1"/>
    <col min="8954" max="8971" width="7.140625" style="1" customWidth="1"/>
    <col min="8972" max="8972" width="13.42578125" style="1" customWidth="1"/>
    <col min="8973" max="8973" width="7.42578125" style="1" customWidth="1"/>
    <col min="8974" max="8982" width="11.42578125" style="1"/>
    <col min="8983" max="8983" width="3.140625" style="1" customWidth="1"/>
    <col min="8984" max="8992" width="11.42578125" style="1"/>
    <col min="8993" max="8993" width="2.42578125" style="1" customWidth="1"/>
    <col min="8994" max="8994" width="6.42578125" style="1" customWidth="1"/>
    <col min="8995" max="8995" width="7" style="1" customWidth="1"/>
    <col min="8996" max="8996" width="8.42578125" style="1" customWidth="1"/>
    <col min="8997" max="8997" width="8.140625" style="1" customWidth="1"/>
    <col min="8998" max="9207" width="11.42578125" style="1"/>
    <col min="9208" max="9208" width="2.42578125" style="1" customWidth="1"/>
    <col min="9209" max="9209" width="4.42578125" style="1" customWidth="1"/>
    <col min="9210" max="9227" width="7.140625" style="1" customWidth="1"/>
    <col min="9228" max="9228" width="13.42578125" style="1" customWidth="1"/>
    <col min="9229" max="9229" width="7.42578125" style="1" customWidth="1"/>
    <col min="9230" max="9238" width="11.42578125" style="1"/>
    <col min="9239" max="9239" width="3.140625" style="1" customWidth="1"/>
    <col min="9240" max="9248" width="11.42578125" style="1"/>
    <col min="9249" max="9249" width="2.42578125" style="1" customWidth="1"/>
    <col min="9250" max="9250" width="6.42578125" style="1" customWidth="1"/>
    <col min="9251" max="9251" width="7" style="1" customWidth="1"/>
    <col min="9252" max="9252" width="8.42578125" style="1" customWidth="1"/>
    <col min="9253" max="9253" width="8.140625" style="1" customWidth="1"/>
    <col min="9254" max="9463" width="11.42578125" style="1"/>
    <col min="9464" max="9464" width="2.42578125" style="1" customWidth="1"/>
    <col min="9465" max="9465" width="4.42578125" style="1" customWidth="1"/>
    <col min="9466" max="9483" width="7.140625" style="1" customWidth="1"/>
    <col min="9484" max="9484" width="13.42578125" style="1" customWidth="1"/>
    <col min="9485" max="9485" width="7.42578125" style="1" customWidth="1"/>
    <col min="9486" max="9494" width="11.42578125" style="1"/>
    <col min="9495" max="9495" width="3.140625" style="1" customWidth="1"/>
    <col min="9496" max="9504" width="11.42578125" style="1"/>
    <col min="9505" max="9505" width="2.42578125" style="1" customWidth="1"/>
    <col min="9506" max="9506" width="6.42578125" style="1" customWidth="1"/>
    <col min="9507" max="9507" width="7" style="1" customWidth="1"/>
    <col min="9508" max="9508" width="8.42578125" style="1" customWidth="1"/>
    <col min="9509" max="9509" width="8.140625" style="1" customWidth="1"/>
    <col min="9510" max="9719" width="11.42578125" style="1"/>
    <col min="9720" max="9720" width="2.42578125" style="1" customWidth="1"/>
    <col min="9721" max="9721" width="4.42578125" style="1" customWidth="1"/>
    <col min="9722" max="9739" width="7.140625" style="1" customWidth="1"/>
    <col min="9740" max="9740" width="13.42578125" style="1" customWidth="1"/>
    <col min="9741" max="9741" width="7.42578125" style="1" customWidth="1"/>
    <col min="9742" max="9750" width="11.42578125" style="1"/>
    <col min="9751" max="9751" width="3.140625" style="1" customWidth="1"/>
    <col min="9752" max="9760" width="11.42578125" style="1"/>
    <col min="9761" max="9761" width="2.42578125" style="1" customWidth="1"/>
    <col min="9762" max="9762" width="6.42578125" style="1" customWidth="1"/>
    <col min="9763" max="9763" width="7" style="1" customWidth="1"/>
    <col min="9764" max="9764" width="8.42578125" style="1" customWidth="1"/>
    <col min="9765" max="9765" width="8.140625" style="1" customWidth="1"/>
    <col min="9766" max="9975" width="11.42578125" style="1"/>
    <col min="9976" max="9976" width="2.42578125" style="1" customWidth="1"/>
    <col min="9977" max="9977" width="4.42578125" style="1" customWidth="1"/>
    <col min="9978" max="9995" width="7.140625" style="1" customWidth="1"/>
    <col min="9996" max="9996" width="13.42578125" style="1" customWidth="1"/>
    <col min="9997" max="9997" width="7.42578125" style="1" customWidth="1"/>
    <col min="9998" max="10006" width="11.42578125" style="1"/>
    <col min="10007" max="10007" width="3.140625" style="1" customWidth="1"/>
    <col min="10008" max="10016" width="11.42578125" style="1"/>
    <col min="10017" max="10017" width="2.42578125" style="1" customWidth="1"/>
    <col min="10018" max="10018" width="6.42578125" style="1" customWidth="1"/>
    <col min="10019" max="10019" width="7" style="1" customWidth="1"/>
    <col min="10020" max="10020" width="8.42578125" style="1" customWidth="1"/>
    <col min="10021" max="10021" width="8.140625" style="1" customWidth="1"/>
    <col min="10022" max="10231" width="11.42578125" style="1"/>
    <col min="10232" max="10232" width="2.42578125" style="1" customWidth="1"/>
    <col min="10233" max="10233" width="4.42578125" style="1" customWidth="1"/>
    <col min="10234" max="10251" width="7.140625" style="1" customWidth="1"/>
    <col min="10252" max="10252" width="13.42578125" style="1" customWidth="1"/>
    <col min="10253" max="10253" width="7.42578125" style="1" customWidth="1"/>
    <col min="10254" max="10262" width="11.42578125" style="1"/>
    <col min="10263" max="10263" width="3.140625" style="1" customWidth="1"/>
    <col min="10264" max="10272" width="11.42578125" style="1"/>
    <col min="10273" max="10273" width="2.42578125" style="1" customWidth="1"/>
    <col min="10274" max="10274" width="6.42578125" style="1" customWidth="1"/>
    <col min="10275" max="10275" width="7" style="1" customWidth="1"/>
    <col min="10276" max="10276" width="8.42578125" style="1" customWidth="1"/>
    <col min="10277" max="10277" width="8.140625" style="1" customWidth="1"/>
    <col min="10278" max="10487" width="11.42578125" style="1"/>
    <col min="10488" max="10488" width="2.42578125" style="1" customWidth="1"/>
    <col min="10489" max="10489" width="4.42578125" style="1" customWidth="1"/>
    <col min="10490" max="10507" width="7.140625" style="1" customWidth="1"/>
    <col min="10508" max="10508" width="13.42578125" style="1" customWidth="1"/>
    <col min="10509" max="10509" width="7.42578125" style="1" customWidth="1"/>
    <col min="10510" max="10518" width="11.42578125" style="1"/>
    <col min="10519" max="10519" width="3.140625" style="1" customWidth="1"/>
    <col min="10520" max="10528" width="11.42578125" style="1"/>
    <col min="10529" max="10529" width="2.42578125" style="1" customWidth="1"/>
    <col min="10530" max="10530" width="6.42578125" style="1" customWidth="1"/>
    <col min="10531" max="10531" width="7" style="1" customWidth="1"/>
    <col min="10532" max="10532" width="8.42578125" style="1" customWidth="1"/>
    <col min="10533" max="10533" width="8.140625" style="1" customWidth="1"/>
    <col min="10534" max="10743" width="11.42578125" style="1"/>
    <col min="10744" max="10744" width="2.42578125" style="1" customWidth="1"/>
    <col min="10745" max="10745" width="4.42578125" style="1" customWidth="1"/>
    <col min="10746" max="10763" width="7.140625" style="1" customWidth="1"/>
    <col min="10764" max="10764" width="13.42578125" style="1" customWidth="1"/>
    <col min="10765" max="10765" width="7.42578125" style="1" customWidth="1"/>
    <col min="10766" max="10774" width="11.42578125" style="1"/>
    <col min="10775" max="10775" width="3.140625" style="1" customWidth="1"/>
    <col min="10776" max="10784" width="11.42578125" style="1"/>
    <col min="10785" max="10785" width="2.42578125" style="1" customWidth="1"/>
    <col min="10786" max="10786" width="6.42578125" style="1" customWidth="1"/>
    <col min="10787" max="10787" width="7" style="1" customWidth="1"/>
    <col min="10788" max="10788" width="8.42578125" style="1" customWidth="1"/>
    <col min="10789" max="10789" width="8.140625" style="1" customWidth="1"/>
    <col min="10790" max="10999" width="11.42578125" style="1"/>
    <col min="11000" max="11000" width="2.42578125" style="1" customWidth="1"/>
    <col min="11001" max="11001" width="4.42578125" style="1" customWidth="1"/>
    <col min="11002" max="11019" width="7.140625" style="1" customWidth="1"/>
    <col min="11020" max="11020" width="13.42578125" style="1" customWidth="1"/>
    <col min="11021" max="11021" width="7.42578125" style="1" customWidth="1"/>
    <col min="11022" max="11030" width="11.42578125" style="1"/>
    <col min="11031" max="11031" width="3.140625" style="1" customWidth="1"/>
    <col min="11032" max="11040" width="11.42578125" style="1"/>
    <col min="11041" max="11041" width="2.42578125" style="1" customWidth="1"/>
    <col min="11042" max="11042" width="6.42578125" style="1" customWidth="1"/>
    <col min="11043" max="11043" width="7" style="1" customWidth="1"/>
    <col min="11044" max="11044" width="8.42578125" style="1" customWidth="1"/>
    <col min="11045" max="11045" width="8.140625" style="1" customWidth="1"/>
    <col min="11046" max="11255" width="11.42578125" style="1"/>
    <col min="11256" max="11256" width="2.42578125" style="1" customWidth="1"/>
    <col min="11257" max="11257" width="4.42578125" style="1" customWidth="1"/>
    <col min="11258" max="11275" width="7.140625" style="1" customWidth="1"/>
    <col min="11276" max="11276" width="13.42578125" style="1" customWidth="1"/>
    <col min="11277" max="11277" width="7.42578125" style="1" customWidth="1"/>
    <col min="11278" max="11286" width="11.42578125" style="1"/>
    <col min="11287" max="11287" width="3.140625" style="1" customWidth="1"/>
    <col min="11288" max="11296" width="11.42578125" style="1"/>
    <col min="11297" max="11297" width="2.42578125" style="1" customWidth="1"/>
    <col min="11298" max="11298" width="6.42578125" style="1" customWidth="1"/>
    <col min="11299" max="11299" width="7" style="1" customWidth="1"/>
    <col min="11300" max="11300" width="8.42578125" style="1" customWidth="1"/>
    <col min="11301" max="11301" width="8.140625" style="1" customWidth="1"/>
    <col min="11302" max="11511" width="11.42578125" style="1"/>
    <col min="11512" max="11512" width="2.42578125" style="1" customWidth="1"/>
    <col min="11513" max="11513" width="4.42578125" style="1" customWidth="1"/>
    <col min="11514" max="11531" width="7.140625" style="1" customWidth="1"/>
    <col min="11532" max="11532" width="13.42578125" style="1" customWidth="1"/>
    <col min="11533" max="11533" width="7.42578125" style="1" customWidth="1"/>
    <col min="11534" max="11542" width="11.42578125" style="1"/>
    <col min="11543" max="11543" width="3.140625" style="1" customWidth="1"/>
    <col min="11544" max="11552" width="11.42578125" style="1"/>
    <col min="11553" max="11553" width="2.42578125" style="1" customWidth="1"/>
    <col min="11554" max="11554" width="6.42578125" style="1" customWidth="1"/>
    <col min="11555" max="11555" width="7" style="1" customWidth="1"/>
    <col min="11556" max="11556" width="8.42578125" style="1" customWidth="1"/>
    <col min="11557" max="11557" width="8.140625" style="1" customWidth="1"/>
    <col min="11558" max="11767" width="11.42578125" style="1"/>
    <col min="11768" max="11768" width="2.42578125" style="1" customWidth="1"/>
    <col min="11769" max="11769" width="4.42578125" style="1" customWidth="1"/>
    <col min="11770" max="11787" width="7.140625" style="1" customWidth="1"/>
    <col min="11788" max="11788" width="13.42578125" style="1" customWidth="1"/>
    <col min="11789" max="11789" width="7.42578125" style="1" customWidth="1"/>
    <col min="11790" max="11798" width="11.42578125" style="1"/>
    <col min="11799" max="11799" width="3.140625" style="1" customWidth="1"/>
    <col min="11800" max="11808" width="11.42578125" style="1"/>
    <col min="11809" max="11809" width="2.42578125" style="1" customWidth="1"/>
    <col min="11810" max="11810" width="6.42578125" style="1" customWidth="1"/>
    <col min="11811" max="11811" width="7" style="1" customWidth="1"/>
    <col min="11812" max="11812" width="8.42578125" style="1" customWidth="1"/>
    <col min="11813" max="11813" width="8.140625" style="1" customWidth="1"/>
    <col min="11814" max="12023" width="11.42578125" style="1"/>
    <col min="12024" max="12024" width="2.42578125" style="1" customWidth="1"/>
    <col min="12025" max="12025" width="4.42578125" style="1" customWidth="1"/>
    <col min="12026" max="12043" width="7.140625" style="1" customWidth="1"/>
    <col min="12044" max="12044" width="13.42578125" style="1" customWidth="1"/>
    <col min="12045" max="12045" width="7.42578125" style="1" customWidth="1"/>
    <col min="12046" max="12054" width="11.42578125" style="1"/>
    <col min="12055" max="12055" width="3.140625" style="1" customWidth="1"/>
    <col min="12056" max="12064" width="11.42578125" style="1"/>
    <col min="12065" max="12065" width="2.42578125" style="1" customWidth="1"/>
    <col min="12066" max="12066" width="6.42578125" style="1" customWidth="1"/>
    <col min="12067" max="12067" width="7" style="1" customWidth="1"/>
    <col min="12068" max="12068" width="8.42578125" style="1" customWidth="1"/>
    <col min="12069" max="12069" width="8.140625" style="1" customWidth="1"/>
    <col min="12070" max="12279" width="11.42578125" style="1"/>
    <col min="12280" max="12280" width="2.42578125" style="1" customWidth="1"/>
    <col min="12281" max="12281" width="4.42578125" style="1" customWidth="1"/>
    <col min="12282" max="12299" width="7.140625" style="1" customWidth="1"/>
    <col min="12300" max="12300" width="13.42578125" style="1" customWidth="1"/>
    <col min="12301" max="12301" width="7.42578125" style="1" customWidth="1"/>
    <col min="12302" max="12310" width="11.42578125" style="1"/>
    <col min="12311" max="12311" width="3.140625" style="1" customWidth="1"/>
    <col min="12312" max="12320" width="11.42578125" style="1"/>
    <col min="12321" max="12321" width="2.42578125" style="1" customWidth="1"/>
    <col min="12322" max="12322" width="6.42578125" style="1" customWidth="1"/>
    <col min="12323" max="12323" width="7" style="1" customWidth="1"/>
    <col min="12324" max="12324" width="8.42578125" style="1" customWidth="1"/>
    <col min="12325" max="12325" width="8.140625" style="1" customWidth="1"/>
    <col min="12326" max="12535" width="11.42578125" style="1"/>
    <col min="12536" max="12536" width="2.42578125" style="1" customWidth="1"/>
    <col min="12537" max="12537" width="4.42578125" style="1" customWidth="1"/>
    <col min="12538" max="12555" width="7.140625" style="1" customWidth="1"/>
    <col min="12556" max="12556" width="13.42578125" style="1" customWidth="1"/>
    <col min="12557" max="12557" width="7.42578125" style="1" customWidth="1"/>
    <col min="12558" max="12566" width="11.42578125" style="1"/>
    <col min="12567" max="12567" width="3.140625" style="1" customWidth="1"/>
    <col min="12568" max="12576" width="11.42578125" style="1"/>
    <col min="12577" max="12577" width="2.42578125" style="1" customWidth="1"/>
    <col min="12578" max="12578" width="6.42578125" style="1" customWidth="1"/>
    <col min="12579" max="12579" width="7" style="1" customWidth="1"/>
    <col min="12580" max="12580" width="8.42578125" style="1" customWidth="1"/>
    <col min="12581" max="12581" width="8.140625" style="1" customWidth="1"/>
    <col min="12582" max="12791" width="11.42578125" style="1"/>
    <col min="12792" max="12792" width="2.42578125" style="1" customWidth="1"/>
    <col min="12793" max="12793" width="4.42578125" style="1" customWidth="1"/>
    <col min="12794" max="12811" width="7.140625" style="1" customWidth="1"/>
    <col min="12812" max="12812" width="13.42578125" style="1" customWidth="1"/>
    <col min="12813" max="12813" width="7.42578125" style="1" customWidth="1"/>
    <col min="12814" max="12822" width="11.42578125" style="1"/>
    <col min="12823" max="12823" width="3.140625" style="1" customWidth="1"/>
    <col min="12824" max="12832" width="11.42578125" style="1"/>
    <col min="12833" max="12833" width="2.42578125" style="1" customWidth="1"/>
    <col min="12834" max="12834" width="6.42578125" style="1" customWidth="1"/>
    <col min="12835" max="12835" width="7" style="1" customWidth="1"/>
    <col min="12836" max="12836" width="8.42578125" style="1" customWidth="1"/>
    <col min="12837" max="12837" width="8.140625" style="1" customWidth="1"/>
    <col min="12838" max="13047" width="11.42578125" style="1"/>
    <col min="13048" max="13048" width="2.42578125" style="1" customWidth="1"/>
    <col min="13049" max="13049" width="4.42578125" style="1" customWidth="1"/>
    <col min="13050" max="13067" width="7.140625" style="1" customWidth="1"/>
    <col min="13068" max="13068" width="13.42578125" style="1" customWidth="1"/>
    <col min="13069" max="13069" width="7.42578125" style="1" customWidth="1"/>
    <col min="13070" max="13078" width="11.42578125" style="1"/>
    <col min="13079" max="13079" width="3.140625" style="1" customWidth="1"/>
    <col min="13080" max="13088" width="11.42578125" style="1"/>
    <col min="13089" max="13089" width="2.42578125" style="1" customWidth="1"/>
    <col min="13090" max="13090" width="6.42578125" style="1" customWidth="1"/>
    <col min="13091" max="13091" width="7" style="1" customWidth="1"/>
    <col min="13092" max="13092" width="8.42578125" style="1" customWidth="1"/>
    <col min="13093" max="13093" width="8.140625" style="1" customWidth="1"/>
    <col min="13094" max="13303" width="11.42578125" style="1"/>
    <col min="13304" max="13304" width="2.42578125" style="1" customWidth="1"/>
    <col min="13305" max="13305" width="4.42578125" style="1" customWidth="1"/>
    <col min="13306" max="13323" width="7.140625" style="1" customWidth="1"/>
    <col min="13324" max="13324" width="13.42578125" style="1" customWidth="1"/>
    <col min="13325" max="13325" width="7.42578125" style="1" customWidth="1"/>
    <col min="13326" max="13334" width="11.42578125" style="1"/>
    <col min="13335" max="13335" width="3.140625" style="1" customWidth="1"/>
    <col min="13336" max="13344" width="11.42578125" style="1"/>
    <col min="13345" max="13345" width="2.42578125" style="1" customWidth="1"/>
    <col min="13346" max="13346" width="6.42578125" style="1" customWidth="1"/>
    <col min="13347" max="13347" width="7" style="1" customWidth="1"/>
    <col min="13348" max="13348" width="8.42578125" style="1" customWidth="1"/>
    <col min="13349" max="13349" width="8.140625" style="1" customWidth="1"/>
    <col min="13350" max="13559" width="11.42578125" style="1"/>
    <col min="13560" max="13560" width="2.42578125" style="1" customWidth="1"/>
    <col min="13561" max="13561" width="4.42578125" style="1" customWidth="1"/>
    <col min="13562" max="13579" width="7.140625" style="1" customWidth="1"/>
    <col min="13580" max="13580" width="13.42578125" style="1" customWidth="1"/>
    <col min="13581" max="13581" width="7.42578125" style="1" customWidth="1"/>
    <col min="13582" max="13590" width="11.42578125" style="1"/>
    <col min="13591" max="13591" width="3.140625" style="1" customWidth="1"/>
    <col min="13592" max="13600" width="11.42578125" style="1"/>
    <col min="13601" max="13601" width="2.42578125" style="1" customWidth="1"/>
    <col min="13602" max="13602" width="6.42578125" style="1" customWidth="1"/>
    <col min="13603" max="13603" width="7" style="1" customWidth="1"/>
    <col min="13604" max="13604" width="8.42578125" style="1" customWidth="1"/>
    <col min="13605" max="13605" width="8.140625" style="1" customWidth="1"/>
    <col min="13606" max="13815" width="11.42578125" style="1"/>
    <col min="13816" max="13816" width="2.42578125" style="1" customWidth="1"/>
    <col min="13817" max="13817" width="4.42578125" style="1" customWidth="1"/>
    <col min="13818" max="13835" width="7.140625" style="1" customWidth="1"/>
    <col min="13836" max="13836" width="13.42578125" style="1" customWidth="1"/>
    <col min="13837" max="13837" width="7.42578125" style="1" customWidth="1"/>
    <col min="13838" max="13846" width="11.42578125" style="1"/>
    <col min="13847" max="13847" width="3.140625" style="1" customWidth="1"/>
    <col min="13848" max="13856" width="11.42578125" style="1"/>
    <col min="13857" max="13857" width="2.42578125" style="1" customWidth="1"/>
    <col min="13858" max="13858" width="6.42578125" style="1" customWidth="1"/>
    <col min="13859" max="13859" width="7" style="1" customWidth="1"/>
    <col min="13860" max="13860" width="8.42578125" style="1" customWidth="1"/>
    <col min="13861" max="13861" width="8.140625" style="1" customWidth="1"/>
    <col min="13862" max="14071" width="11.42578125" style="1"/>
    <col min="14072" max="14072" width="2.42578125" style="1" customWidth="1"/>
    <col min="14073" max="14073" width="4.42578125" style="1" customWidth="1"/>
    <col min="14074" max="14091" width="7.140625" style="1" customWidth="1"/>
    <col min="14092" max="14092" width="13.42578125" style="1" customWidth="1"/>
    <col min="14093" max="14093" width="7.42578125" style="1" customWidth="1"/>
    <col min="14094" max="14102" width="11.42578125" style="1"/>
    <col min="14103" max="14103" width="3.140625" style="1" customWidth="1"/>
    <col min="14104" max="14112" width="11.42578125" style="1"/>
    <col min="14113" max="14113" width="2.42578125" style="1" customWidth="1"/>
    <col min="14114" max="14114" width="6.42578125" style="1" customWidth="1"/>
    <col min="14115" max="14115" width="7" style="1" customWidth="1"/>
    <col min="14116" max="14116" width="8.42578125" style="1" customWidth="1"/>
    <col min="14117" max="14117" width="8.140625" style="1" customWidth="1"/>
    <col min="14118" max="14327" width="11.42578125" style="1"/>
    <col min="14328" max="14328" width="2.42578125" style="1" customWidth="1"/>
    <col min="14329" max="14329" width="4.42578125" style="1" customWidth="1"/>
    <col min="14330" max="14347" width="7.140625" style="1" customWidth="1"/>
    <col min="14348" max="14348" width="13.42578125" style="1" customWidth="1"/>
    <col min="14349" max="14349" width="7.42578125" style="1" customWidth="1"/>
    <col min="14350" max="14358" width="11.42578125" style="1"/>
    <col min="14359" max="14359" width="3.140625" style="1" customWidth="1"/>
    <col min="14360" max="14368" width="11.42578125" style="1"/>
    <col min="14369" max="14369" width="2.42578125" style="1" customWidth="1"/>
    <col min="14370" max="14370" width="6.42578125" style="1" customWidth="1"/>
    <col min="14371" max="14371" width="7" style="1" customWidth="1"/>
    <col min="14372" max="14372" width="8.42578125" style="1" customWidth="1"/>
    <col min="14373" max="14373" width="8.140625" style="1" customWidth="1"/>
    <col min="14374" max="14583" width="11.42578125" style="1"/>
    <col min="14584" max="14584" width="2.42578125" style="1" customWidth="1"/>
    <col min="14585" max="14585" width="4.42578125" style="1" customWidth="1"/>
    <col min="14586" max="14603" width="7.140625" style="1" customWidth="1"/>
    <col min="14604" max="14604" width="13.42578125" style="1" customWidth="1"/>
    <col min="14605" max="14605" width="7.42578125" style="1" customWidth="1"/>
    <col min="14606" max="14614" width="11.42578125" style="1"/>
    <col min="14615" max="14615" width="3.140625" style="1" customWidth="1"/>
    <col min="14616" max="14624" width="11.42578125" style="1"/>
    <col min="14625" max="14625" width="2.42578125" style="1" customWidth="1"/>
    <col min="14626" max="14626" width="6.42578125" style="1" customWidth="1"/>
    <col min="14627" max="14627" width="7" style="1" customWidth="1"/>
    <col min="14628" max="14628" width="8.42578125" style="1" customWidth="1"/>
    <col min="14629" max="14629" width="8.140625" style="1" customWidth="1"/>
    <col min="14630" max="14839" width="11.42578125" style="1"/>
    <col min="14840" max="14840" width="2.42578125" style="1" customWidth="1"/>
    <col min="14841" max="14841" width="4.42578125" style="1" customWidth="1"/>
    <col min="14842" max="14859" width="7.140625" style="1" customWidth="1"/>
    <col min="14860" max="14860" width="13.42578125" style="1" customWidth="1"/>
    <col min="14861" max="14861" width="7.42578125" style="1" customWidth="1"/>
    <col min="14862" max="14870" width="11.42578125" style="1"/>
    <col min="14871" max="14871" width="3.140625" style="1" customWidth="1"/>
    <col min="14872" max="14880" width="11.42578125" style="1"/>
    <col min="14881" max="14881" width="2.42578125" style="1" customWidth="1"/>
    <col min="14882" max="14882" width="6.42578125" style="1" customWidth="1"/>
    <col min="14883" max="14883" width="7" style="1" customWidth="1"/>
    <col min="14884" max="14884" width="8.42578125" style="1" customWidth="1"/>
    <col min="14885" max="14885" width="8.140625" style="1" customWidth="1"/>
    <col min="14886" max="15095" width="11.42578125" style="1"/>
    <col min="15096" max="15096" width="2.42578125" style="1" customWidth="1"/>
    <col min="15097" max="15097" width="4.42578125" style="1" customWidth="1"/>
    <col min="15098" max="15115" width="7.140625" style="1" customWidth="1"/>
    <col min="15116" max="15116" width="13.42578125" style="1" customWidth="1"/>
    <col min="15117" max="15117" width="7.42578125" style="1" customWidth="1"/>
    <col min="15118" max="15126" width="11.42578125" style="1"/>
    <col min="15127" max="15127" width="3.140625" style="1" customWidth="1"/>
    <col min="15128" max="15136" width="11.42578125" style="1"/>
    <col min="15137" max="15137" width="2.42578125" style="1" customWidth="1"/>
    <col min="15138" max="15138" width="6.42578125" style="1" customWidth="1"/>
    <col min="15139" max="15139" width="7" style="1" customWidth="1"/>
    <col min="15140" max="15140" width="8.42578125" style="1" customWidth="1"/>
    <col min="15141" max="15141" width="8.140625" style="1" customWidth="1"/>
    <col min="15142" max="15351" width="11.42578125" style="1"/>
    <col min="15352" max="15352" width="2.42578125" style="1" customWidth="1"/>
    <col min="15353" max="15353" width="4.42578125" style="1" customWidth="1"/>
    <col min="15354" max="15371" width="7.140625" style="1" customWidth="1"/>
    <col min="15372" max="15372" width="13.42578125" style="1" customWidth="1"/>
    <col min="15373" max="15373" width="7.42578125" style="1" customWidth="1"/>
    <col min="15374" max="15382" width="11.42578125" style="1"/>
    <col min="15383" max="15383" width="3.140625" style="1" customWidth="1"/>
    <col min="15384" max="15392" width="11.42578125" style="1"/>
    <col min="15393" max="15393" width="2.42578125" style="1" customWidth="1"/>
    <col min="15394" max="15394" width="6.42578125" style="1" customWidth="1"/>
    <col min="15395" max="15395" width="7" style="1" customWidth="1"/>
    <col min="15396" max="15396" width="8.42578125" style="1" customWidth="1"/>
    <col min="15397" max="15397" width="8.140625" style="1" customWidth="1"/>
    <col min="15398" max="15607" width="11.42578125" style="1"/>
    <col min="15608" max="15608" width="2.42578125" style="1" customWidth="1"/>
    <col min="15609" max="15609" width="4.42578125" style="1" customWidth="1"/>
    <col min="15610" max="15627" width="7.140625" style="1" customWidth="1"/>
    <col min="15628" max="15628" width="13.42578125" style="1" customWidth="1"/>
    <col min="15629" max="15629" width="7.42578125" style="1" customWidth="1"/>
    <col min="15630" max="15638" width="11.42578125" style="1"/>
    <col min="15639" max="15639" width="3.140625" style="1" customWidth="1"/>
    <col min="15640" max="15648" width="11.42578125" style="1"/>
    <col min="15649" max="15649" width="2.42578125" style="1" customWidth="1"/>
    <col min="15650" max="15650" width="6.42578125" style="1" customWidth="1"/>
    <col min="15651" max="15651" width="7" style="1" customWidth="1"/>
    <col min="15652" max="15652" width="8.42578125" style="1" customWidth="1"/>
    <col min="15653" max="15653" width="8.140625" style="1" customWidth="1"/>
    <col min="15654" max="15863" width="11.42578125" style="1"/>
    <col min="15864" max="15864" width="2.42578125" style="1" customWidth="1"/>
    <col min="15865" max="15865" width="4.42578125" style="1" customWidth="1"/>
    <col min="15866" max="15883" width="7.140625" style="1" customWidth="1"/>
    <col min="15884" max="15884" width="13.42578125" style="1" customWidth="1"/>
    <col min="15885" max="15885" width="7.42578125" style="1" customWidth="1"/>
    <col min="15886" max="15894" width="11.42578125" style="1"/>
    <col min="15895" max="15895" width="3.140625" style="1" customWidth="1"/>
    <col min="15896" max="15904" width="11.42578125" style="1"/>
    <col min="15905" max="15905" width="2.42578125" style="1" customWidth="1"/>
    <col min="15906" max="15906" width="6.42578125" style="1" customWidth="1"/>
    <col min="15907" max="15907" width="7" style="1" customWidth="1"/>
    <col min="15908" max="15908" width="8.42578125" style="1" customWidth="1"/>
    <col min="15909" max="15909" width="8.140625" style="1" customWidth="1"/>
    <col min="15910" max="16119" width="11.42578125" style="1"/>
    <col min="16120" max="16120" width="2.42578125" style="1" customWidth="1"/>
    <col min="16121" max="16121" width="4.42578125" style="1" customWidth="1"/>
    <col min="16122" max="16139" width="7.140625" style="1" customWidth="1"/>
    <col min="16140" max="16140" width="13.42578125" style="1" customWidth="1"/>
    <col min="16141" max="16141" width="7.42578125" style="1" customWidth="1"/>
    <col min="16142" max="16150" width="11.42578125" style="1"/>
    <col min="16151" max="16151" width="3.140625" style="1" customWidth="1"/>
    <col min="16152" max="16160" width="11.42578125" style="1"/>
    <col min="16161" max="16161" width="2.42578125" style="1" customWidth="1"/>
    <col min="16162" max="16162" width="6.42578125" style="1" customWidth="1"/>
    <col min="16163" max="16163" width="7" style="1" customWidth="1"/>
    <col min="16164" max="16164" width="8.42578125" style="1" customWidth="1"/>
    <col min="16165" max="16165" width="8.140625" style="1" customWidth="1"/>
    <col min="16166" max="16384" width="11.42578125" style="1"/>
  </cols>
  <sheetData>
    <row r="1" spans="1:49" s="11" customFormat="1" ht="1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5"/>
      <c r="V1" s="7" t="s">
        <v>1</v>
      </c>
      <c r="W1" s="8" t="s">
        <v>2</v>
      </c>
      <c r="X1" s="9"/>
      <c r="Y1" s="9"/>
      <c r="Z1" s="9"/>
      <c r="AA1" s="9"/>
      <c r="AB1" s="9"/>
      <c r="AC1" s="9"/>
      <c r="AD1" s="9"/>
      <c r="AE1" s="9"/>
      <c r="AF1" s="9"/>
      <c r="AG1" s="10"/>
      <c r="AQ1" s="12"/>
      <c r="AR1" s="146" t="s">
        <v>3</v>
      </c>
      <c r="AS1" s="147" t="s">
        <v>4</v>
      </c>
      <c r="AT1" s="106"/>
      <c r="AU1" s="103"/>
      <c r="AV1" s="148" t="s">
        <v>100</v>
      </c>
      <c r="AW1" s="138" t="s">
        <v>101</v>
      </c>
    </row>
    <row r="2" spans="1:49" s="11" customFormat="1" ht="15" customHeight="1" x14ac:dyDescent="0.25">
      <c r="A2" s="13"/>
      <c r="B2" s="14"/>
      <c r="C2" s="15"/>
      <c r="D2" s="139" t="s">
        <v>123</v>
      </c>
      <c r="E2" s="139"/>
      <c r="F2" s="139"/>
      <c r="G2" s="139"/>
      <c r="H2" s="16"/>
      <c r="I2" s="140">
        <v>46252</v>
      </c>
      <c r="J2" s="140"/>
      <c r="K2" s="140"/>
      <c r="L2" s="17"/>
      <c r="M2" s="18"/>
      <c r="N2" s="18"/>
      <c r="O2" s="18"/>
      <c r="P2" s="18"/>
      <c r="Q2" s="17"/>
      <c r="R2" s="17"/>
      <c r="S2" s="17"/>
      <c r="T2" s="17"/>
      <c r="U2" s="116"/>
      <c r="V2" s="19">
        <f>I2</f>
        <v>46252</v>
      </c>
      <c r="W2" s="20" t="s">
        <v>6</v>
      </c>
      <c r="X2" s="9"/>
      <c r="Y2" s="9"/>
      <c r="Z2" s="9"/>
      <c r="AA2" s="9"/>
      <c r="AB2" s="9"/>
      <c r="AC2" s="9"/>
      <c r="AD2" s="9"/>
      <c r="AE2" s="9"/>
      <c r="AF2" s="9"/>
      <c r="AG2" s="21" t="s">
        <v>7</v>
      </c>
      <c r="AH2" s="22"/>
      <c r="AI2" s="22"/>
      <c r="AJ2" s="22"/>
      <c r="AK2" s="22"/>
      <c r="AL2" s="22"/>
      <c r="AM2" s="22"/>
      <c r="AN2" s="22"/>
      <c r="AO2" s="22"/>
      <c r="AP2" s="22"/>
      <c r="AQ2" s="23" t="s">
        <v>8</v>
      </c>
      <c r="AR2" s="146"/>
      <c r="AS2" s="147"/>
      <c r="AT2" s="107" t="s">
        <v>102</v>
      </c>
      <c r="AU2" s="104" t="s">
        <v>102</v>
      </c>
      <c r="AV2" s="148"/>
      <c r="AW2" s="138"/>
    </row>
    <row r="3" spans="1:49" ht="6" customHeight="1" x14ac:dyDescent="0.25">
      <c r="C3" s="24"/>
      <c r="D3" s="4"/>
      <c r="E3" s="4"/>
      <c r="F3" s="4"/>
      <c r="G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17"/>
      <c r="V3" s="141">
        <f>COUNTIF($C$6:$T$50,"Ausfall")</f>
        <v>4</v>
      </c>
      <c r="W3" s="138" t="s">
        <v>9</v>
      </c>
      <c r="AG3" s="25"/>
      <c r="AQ3" s="26"/>
      <c r="AR3" s="146"/>
      <c r="AS3" s="147"/>
      <c r="AT3" s="142" t="s">
        <v>10</v>
      </c>
      <c r="AU3" s="149" t="s">
        <v>11</v>
      </c>
      <c r="AV3" s="148"/>
      <c r="AW3" s="138"/>
    </row>
    <row r="4" spans="1:49" ht="12.75" customHeight="1" x14ac:dyDescent="0.2">
      <c r="A4" s="150" t="s">
        <v>12</v>
      </c>
      <c r="B4" s="150"/>
      <c r="C4" s="112" t="s">
        <v>13</v>
      </c>
      <c r="D4" s="112" t="s">
        <v>14</v>
      </c>
      <c r="E4" s="112" t="s">
        <v>15</v>
      </c>
      <c r="F4" s="112" t="s">
        <v>106</v>
      </c>
      <c r="G4" s="112" t="s">
        <v>16</v>
      </c>
      <c r="H4" s="112" t="s">
        <v>17</v>
      </c>
      <c r="I4" s="112" t="s">
        <v>18</v>
      </c>
      <c r="J4" s="112" t="s">
        <v>19</v>
      </c>
      <c r="K4" s="112" t="s">
        <v>20</v>
      </c>
      <c r="L4" s="112" t="s">
        <v>21</v>
      </c>
      <c r="M4" s="112" t="s">
        <v>22</v>
      </c>
      <c r="N4" s="112" t="s">
        <v>23</v>
      </c>
      <c r="O4" s="112" t="s">
        <v>24</v>
      </c>
      <c r="P4" s="112" t="s">
        <v>25</v>
      </c>
      <c r="Q4" s="112" t="s">
        <v>26</v>
      </c>
      <c r="R4" s="112" t="s">
        <v>27</v>
      </c>
      <c r="S4" s="112" t="s">
        <v>28</v>
      </c>
      <c r="T4" s="112" t="s">
        <v>29</v>
      </c>
      <c r="U4" s="112" t="s">
        <v>30</v>
      </c>
      <c r="V4" s="141">
        <f>COUNTIF($C$6:$T$50,"Ausfall")</f>
        <v>4</v>
      </c>
      <c r="W4" s="138"/>
      <c r="X4" s="5"/>
      <c r="Y4" s="5"/>
      <c r="Z4" s="5"/>
      <c r="AA4" s="5"/>
      <c r="AB4" s="5"/>
      <c r="AC4" s="5"/>
      <c r="AD4" s="5"/>
      <c r="AE4" s="5"/>
      <c r="AF4" s="5"/>
      <c r="AG4" s="21"/>
      <c r="AQ4" s="27"/>
      <c r="AR4" s="146"/>
      <c r="AS4" s="147"/>
      <c r="AT4" s="142"/>
      <c r="AU4" s="149"/>
      <c r="AV4" s="148"/>
      <c r="AW4" s="138"/>
    </row>
    <row r="5" spans="1:49" ht="12.75" customHeight="1" thickBot="1" x14ac:dyDescent="0.25">
      <c r="A5" s="151" t="s">
        <v>31</v>
      </c>
      <c r="B5" s="151"/>
      <c r="C5" s="111" t="s">
        <v>96</v>
      </c>
      <c r="D5" s="111" t="s">
        <v>93</v>
      </c>
      <c r="E5" s="111" t="s">
        <v>85</v>
      </c>
      <c r="F5" s="111" t="s">
        <v>92</v>
      </c>
      <c r="G5" s="111" t="s">
        <v>97</v>
      </c>
      <c r="H5" s="111" t="s">
        <v>81</v>
      </c>
      <c r="I5" s="111" t="s">
        <v>71</v>
      </c>
      <c r="J5" s="111" t="s">
        <v>94</v>
      </c>
      <c r="K5" s="111" t="s">
        <v>95</v>
      </c>
      <c r="L5" s="111" t="s">
        <v>91</v>
      </c>
      <c r="M5" s="111" t="s">
        <v>119</v>
      </c>
      <c r="N5" s="111" t="s">
        <v>137</v>
      </c>
      <c r="O5" s="111" t="s">
        <v>118</v>
      </c>
      <c r="P5" s="111" t="s">
        <v>78</v>
      </c>
      <c r="Q5" s="111" t="s">
        <v>90</v>
      </c>
      <c r="R5" s="111" t="s">
        <v>79</v>
      </c>
      <c r="S5" s="111" t="s">
        <v>73</v>
      </c>
      <c r="T5" s="111" t="s">
        <v>86</v>
      </c>
      <c r="U5" s="111" t="s">
        <v>103</v>
      </c>
      <c r="V5" s="141">
        <f>COUNTIF($C$6:$T$50,"Ausfall")</f>
        <v>4</v>
      </c>
      <c r="W5" s="115" t="s">
        <v>32</v>
      </c>
      <c r="X5" s="5"/>
      <c r="Y5" s="5"/>
      <c r="Z5" s="5"/>
      <c r="AA5" s="5"/>
      <c r="AB5" s="5"/>
      <c r="AC5" s="5"/>
      <c r="AD5" s="5"/>
      <c r="AE5" s="5"/>
      <c r="AF5" s="5"/>
      <c r="AG5" s="27"/>
      <c r="AQ5" s="21"/>
      <c r="AR5" s="146"/>
      <c r="AS5" s="147"/>
      <c r="AT5" s="108"/>
      <c r="AU5" s="101"/>
      <c r="AV5" s="148"/>
      <c r="AW5" s="138"/>
    </row>
    <row r="6" spans="1:49" s="2" customFormat="1" ht="10.5" customHeight="1" thickTop="1" x14ac:dyDescent="0.2">
      <c r="A6" s="152">
        <v>1</v>
      </c>
      <c r="B6" s="28"/>
      <c r="C6" s="29" t="s">
        <v>75</v>
      </c>
      <c r="D6" s="96" t="s">
        <v>72</v>
      </c>
      <c r="E6" s="96" t="s">
        <v>88</v>
      </c>
      <c r="F6" s="29" t="s">
        <v>111</v>
      </c>
      <c r="G6" s="96" t="s">
        <v>87</v>
      </c>
      <c r="H6" s="96" t="s">
        <v>77</v>
      </c>
      <c r="I6" s="35" t="s">
        <v>51</v>
      </c>
      <c r="J6" s="96" t="s">
        <v>69</v>
      </c>
      <c r="K6" s="96" t="s">
        <v>70</v>
      </c>
      <c r="L6" s="96" t="s">
        <v>76</v>
      </c>
      <c r="M6" s="35" t="s">
        <v>84</v>
      </c>
      <c r="N6" s="91" t="s">
        <v>120</v>
      </c>
      <c r="O6" s="91" t="s">
        <v>98</v>
      </c>
      <c r="P6" s="96" t="s">
        <v>89</v>
      </c>
      <c r="Q6" s="29" t="s">
        <v>74</v>
      </c>
      <c r="R6" s="91" t="s">
        <v>82</v>
      </c>
      <c r="S6" s="29" t="s">
        <v>146</v>
      </c>
      <c r="T6" s="29" t="s">
        <v>121</v>
      </c>
      <c r="U6" s="29"/>
      <c r="V6" s="30" t="s">
        <v>33</v>
      </c>
      <c r="W6" s="31"/>
      <c r="X6" s="32">
        <f t="shared" ref="X6:X42" si="0">COUNTIF($C$6:$U$7,V6)</f>
        <v>0</v>
      </c>
      <c r="Y6" s="32">
        <f t="shared" ref="Y6:Y42" si="1">COUNTIF($C$11:$U$12,V6)</f>
        <v>0</v>
      </c>
      <c r="Z6" s="32">
        <f t="shared" ref="Z6:Z42" si="2">COUNTIF($C$16:$U$17,V6)</f>
        <v>0</v>
      </c>
      <c r="AA6" s="32">
        <f t="shared" ref="AA6:AA42" si="3">COUNTIF($C$21:$U$22,V6)</f>
        <v>0</v>
      </c>
      <c r="AB6" s="32">
        <f t="shared" ref="AB6:AB42" si="4">COUNTIF($C$26:$U$27,V6)</f>
        <v>0</v>
      </c>
      <c r="AC6" s="32">
        <f t="shared" ref="AC6:AC42" si="5">COUNTIF($C$31:$U$32,V6)</f>
        <v>0</v>
      </c>
      <c r="AD6" s="32">
        <f t="shared" ref="AD6:AD42" si="6">COUNTIF($C$36:$U$37,V6)</f>
        <v>0</v>
      </c>
      <c r="AE6" s="32">
        <f t="shared" ref="AE6:AE42" si="7">COUNTIF($C$41:$U$42,V6)</f>
        <v>0</v>
      </c>
      <c r="AF6" s="32">
        <f t="shared" ref="AF6:AF42" si="8">COUNTIF($C$46:$U$47,V6)</f>
        <v>0</v>
      </c>
      <c r="AG6" s="33">
        <f t="shared" ref="AG6:AG34" si="9">SUM(X6:AF6)</f>
        <v>0</v>
      </c>
      <c r="AH6" s="32">
        <f t="shared" ref="AH6:AH42" si="10">COUNTIF($C$9:$U$10,V6)</f>
        <v>0</v>
      </c>
      <c r="AI6" s="32">
        <f t="shared" ref="AI6:AI42" si="11">COUNTIF($C$14:$U$15,V6)</f>
        <v>0</v>
      </c>
      <c r="AJ6" s="32">
        <f t="shared" ref="AJ6:AJ42" si="12">COUNTIF($C$19:$U$20,V6)</f>
        <v>0</v>
      </c>
      <c r="AK6" s="32">
        <f t="shared" ref="AK6:AK42" si="13">COUNTIF($C$24:$U$25,V6)</f>
        <v>0</v>
      </c>
      <c r="AL6" s="32">
        <f t="shared" ref="AL6:AL42" si="14">COUNTIF($C$29:$U$30,V6)</f>
        <v>0</v>
      </c>
      <c r="AM6" s="32">
        <f t="shared" ref="AM6:AM42" si="15">COUNTIF($C$34:$U$35,V6)</f>
        <v>0</v>
      </c>
      <c r="AN6" s="32">
        <f t="shared" ref="AN6:AN42" si="16">COUNTIF($C$39:$U$40,V6)</f>
        <v>0</v>
      </c>
      <c r="AO6" s="32">
        <f t="shared" ref="AO6:AO42" si="17">COUNTIF($C$44:$U$45,V6)</f>
        <v>0</v>
      </c>
      <c r="AP6" s="32">
        <f t="shared" ref="AP6:AP42" si="18">COUNTIF($C$49:$U$50,V6)</f>
        <v>0</v>
      </c>
      <c r="AQ6" s="33">
        <f t="shared" ref="AQ6:AQ42" si="19">SUM(AH6:AP6)</f>
        <v>0</v>
      </c>
      <c r="AR6" s="109" t="str">
        <f t="shared" ref="AR6:AR42" si="20">IF((W6+AG6-AQ6)=0,"",(W6+AG6-AQ6))</f>
        <v/>
      </c>
      <c r="AS6" s="113"/>
      <c r="AT6" s="134" t="s">
        <v>35</v>
      </c>
      <c r="AU6" s="114" t="str">
        <f>IF(SUM(AR6:AT6)=0,"0,00 ",SUM(AR6:AT6))</f>
        <v xml:space="preserve">0,00 </v>
      </c>
      <c r="AV6" s="135">
        <v>2</v>
      </c>
      <c r="AW6" s="136">
        <v>2</v>
      </c>
    </row>
    <row r="7" spans="1:49" s="2" customFormat="1" ht="10.5" customHeight="1" x14ac:dyDescent="0.2">
      <c r="A7" s="152"/>
      <c r="B7" s="34">
        <v>0.3125</v>
      </c>
      <c r="C7" s="183" t="s">
        <v>130</v>
      </c>
      <c r="D7" s="184"/>
      <c r="E7" s="184"/>
      <c r="F7" s="158"/>
      <c r="G7" s="92"/>
      <c r="H7" s="35"/>
      <c r="I7" s="92"/>
      <c r="J7" s="97"/>
      <c r="K7" s="97"/>
      <c r="L7" s="35"/>
      <c r="M7" s="92"/>
      <c r="N7" s="35"/>
      <c r="O7" s="35"/>
      <c r="P7" s="92"/>
      <c r="Q7" s="35"/>
      <c r="R7" s="35"/>
      <c r="S7" s="35" t="s">
        <v>133</v>
      </c>
      <c r="T7" s="35" t="s">
        <v>126</v>
      </c>
      <c r="U7" s="35"/>
      <c r="V7" s="30" t="s">
        <v>107</v>
      </c>
      <c r="W7" s="31"/>
      <c r="X7" s="32">
        <f t="shared" si="0"/>
        <v>0</v>
      </c>
      <c r="Y7" s="32">
        <f t="shared" si="1"/>
        <v>0</v>
      </c>
      <c r="Z7" s="32">
        <f t="shared" si="2"/>
        <v>0</v>
      </c>
      <c r="AA7" s="32">
        <f t="shared" si="3"/>
        <v>0</v>
      </c>
      <c r="AB7" s="32">
        <f t="shared" si="4"/>
        <v>0</v>
      </c>
      <c r="AC7" s="32">
        <f t="shared" si="5"/>
        <v>0</v>
      </c>
      <c r="AD7" s="32">
        <f t="shared" si="6"/>
        <v>0</v>
      </c>
      <c r="AE7" s="32">
        <f t="shared" si="7"/>
        <v>0</v>
      </c>
      <c r="AF7" s="32">
        <f t="shared" si="8"/>
        <v>0</v>
      </c>
      <c r="AG7" s="33">
        <f t="shared" si="9"/>
        <v>0</v>
      </c>
      <c r="AH7" s="32">
        <f t="shared" si="10"/>
        <v>0</v>
      </c>
      <c r="AI7" s="32">
        <f t="shared" si="11"/>
        <v>0</v>
      </c>
      <c r="AJ7" s="32">
        <f t="shared" si="12"/>
        <v>0</v>
      </c>
      <c r="AK7" s="32">
        <f t="shared" si="13"/>
        <v>0</v>
      </c>
      <c r="AL7" s="32">
        <f t="shared" si="14"/>
        <v>0</v>
      </c>
      <c r="AM7" s="32">
        <f t="shared" si="15"/>
        <v>0</v>
      </c>
      <c r="AN7" s="32">
        <f t="shared" si="16"/>
        <v>0</v>
      </c>
      <c r="AO7" s="32">
        <f t="shared" si="17"/>
        <v>0</v>
      </c>
      <c r="AP7" s="32">
        <f t="shared" si="18"/>
        <v>0</v>
      </c>
      <c r="AQ7" s="33">
        <f t="shared" si="19"/>
        <v>0</v>
      </c>
      <c r="AR7" s="109" t="str">
        <f t="shared" si="20"/>
        <v/>
      </c>
      <c r="AS7" s="113"/>
      <c r="AT7" s="134" t="s">
        <v>35</v>
      </c>
      <c r="AU7" s="114" t="str">
        <f t="shared" ref="AU7" si="21">IF(SUM(AR7:AT7)=0,"0,00 ",SUM(AR7:AT7))</f>
        <v xml:space="preserve">0,00 </v>
      </c>
      <c r="AV7" s="135">
        <v>25</v>
      </c>
      <c r="AW7" s="136">
        <v>25</v>
      </c>
    </row>
    <row r="8" spans="1:49" s="39" customFormat="1" ht="10.5" customHeight="1" x14ac:dyDescent="0.2">
      <c r="A8" s="152"/>
      <c r="B8" s="34" t="s">
        <v>36</v>
      </c>
      <c r="C8" s="93"/>
      <c r="D8" s="37"/>
      <c r="E8" s="37"/>
      <c r="F8" s="37"/>
      <c r="G8" s="93"/>
      <c r="H8" s="93"/>
      <c r="I8" s="93"/>
      <c r="J8" s="93"/>
      <c r="K8" s="93"/>
      <c r="L8" s="37"/>
      <c r="M8" s="93"/>
      <c r="N8" s="93"/>
      <c r="O8" s="37"/>
      <c r="P8" s="93"/>
      <c r="Q8" s="93"/>
      <c r="R8" s="37"/>
      <c r="S8" s="37"/>
      <c r="T8" s="37"/>
      <c r="U8" s="37"/>
      <c r="V8" s="30" t="s">
        <v>34</v>
      </c>
      <c r="W8" s="31"/>
      <c r="X8" s="32">
        <f t="shared" si="0"/>
        <v>0</v>
      </c>
      <c r="Y8" s="32">
        <f t="shared" si="1"/>
        <v>0</v>
      </c>
      <c r="Z8" s="32">
        <f t="shared" si="2"/>
        <v>0</v>
      </c>
      <c r="AA8" s="32">
        <f t="shared" si="3"/>
        <v>0</v>
      </c>
      <c r="AB8" s="32">
        <f t="shared" si="4"/>
        <v>0</v>
      </c>
      <c r="AC8" s="32">
        <f t="shared" si="5"/>
        <v>0</v>
      </c>
      <c r="AD8" s="32">
        <f t="shared" si="6"/>
        <v>0</v>
      </c>
      <c r="AE8" s="32">
        <f t="shared" si="7"/>
        <v>0</v>
      </c>
      <c r="AF8" s="32">
        <f t="shared" si="8"/>
        <v>0</v>
      </c>
      <c r="AG8" s="33">
        <f t="shared" si="9"/>
        <v>0</v>
      </c>
      <c r="AH8" s="32">
        <f t="shared" si="10"/>
        <v>0</v>
      </c>
      <c r="AI8" s="32">
        <f t="shared" si="11"/>
        <v>0</v>
      </c>
      <c r="AJ8" s="32">
        <f t="shared" si="12"/>
        <v>0</v>
      </c>
      <c r="AK8" s="32">
        <f t="shared" si="13"/>
        <v>0</v>
      </c>
      <c r="AL8" s="32">
        <f t="shared" si="14"/>
        <v>0</v>
      </c>
      <c r="AM8" s="32">
        <f t="shared" si="15"/>
        <v>0</v>
      </c>
      <c r="AN8" s="32">
        <f t="shared" si="16"/>
        <v>0</v>
      </c>
      <c r="AO8" s="32">
        <f t="shared" si="17"/>
        <v>0</v>
      </c>
      <c r="AP8" s="32">
        <f t="shared" si="18"/>
        <v>0</v>
      </c>
      <c r="AQ8" s="33">
        <f t="shared" si="19"/>
        <v>0</v>
      </c>
      <c r="AR8" s="109" t="str">
        <f t="shared" si="20"/>
        <v/>
      </c>
      <c r="AS8" s="113"/>
      <c r="AT8" s="134" t="s">
        <v>35</v>
      </c>
      <c r="AU8" s="114" t="str">
        <f t="shared" ref="AU8:AU30" si="22">IF(SUM(AR8:AT8)=0,"0,00 ",SUM(AR8:AT8))</f>
        <v xml:space="preserve">0,00 </v>
      </c>
      <c r="AV8" s="135">
        <v>28</v>
      </c>
      <c r="AW8" s="136">
        <v>28</v>
      </c>
    </row>
    <row r="9" spans="1:49" s="2" customFormat="1" ht="10.5" customHeight="1" x14ac:dyDescent="0.2">
      <c r="A9" s="152"/>
      <c r="B9" s="34">
        <v>0.34375</v>
      </c>
      <c r="C9" s="118" t="s">
        <v>116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37" t="s">
        <v>124</v>
      </c>
      <c r="T9" s="37" t="s">
        <v>124</v>
      </c>
      <c r="U9" s="37"/>
      <c r="V9" s="38" t="s">
        <v>37</v>
      </c>
      <c r="W9" s="31"/>
      <c r="X9" s="32">
        <f t="shared" si="0"/>
        <v>0</v>
      </c>
      <c r="Y9" s="32">
        <f t="shared" si="1"/>
        <v>0</v>
      </c>
      <c r="Z9" s="32">
        <f t="shared" si="2"/>
        <v>0</v>
      </c>
      <c r="AA9" s="32">
        <f t="shared" si="3"/>
        <v>0</v>
      </c>
      <c r="AB9" s="32">
        <f t="shared" si="4"/>
        <v>0</v>
      </c>
      <c r="AC9" s="32">
        <f t="shared" si="5"/>
        <v>0</v>
      </c>
      <c r="AD9" s="32">
        <f t="shared" si="6"/>
        <v>0</v>
      </c>
      <c r="AE9" s="32">
        <f t="shared" si="7"/>
        <v>0</v>
      </c>
      <c r="AF9" s="32">
        <f t="shared" si="8"/>
        <v>0</v>
      </c>
      <c r="AG9" s="33">
        <f t="shared" si="9"/>
        <v>0</v>
      </c>
      <c r="AH9" s="32">
        <f t="shared" si="10"/>
        <v>0</v>
      </c>
      <c r="AI9" s="32">
        <f t="shared" si="11"/>
        <v>0</v>
      </c>
      <c r="AJ9" s="32">
        <f t="shared" si="12"/>
        <v>0</v>
      </c>
      <c r="AK9" s="32">
        <f t="shared" si="13"/>
        <v>0</v>
      </c>
      <c r="AL9" s="32">
        <f t="shared" si="14"/>
        <v>0</v>
      </c>
      <c r="AM9" s="32">
        <f t="shared" si="15"/>
        <v>0</v>
      </c>
      <c r="AN9" s="32">
        <f t="shared" si="16"/>
        <v>0</v>
      </c>
      <c r="AO9" s="32">
        <f t="shared" si="17"/>
        <v>0</v>
      </c>
      <c r="AP9" s="32">
        <f t="shared" si="18"/>
        <v>0</v>
      </c>
      <c r="AQ9" s="33">
        <f t="shared" si="19"/>
        <v>0</v>
      </c>
      <c r="AR9" s="109" t="str">
        <f t="shared" si="20"/>
        <v/>
      </c>
      <c r="AS9" s="113"/>
      <c r="AT9" s="134" t="s">
        <v>35</v>
      </c>
      <c r="AU9" s="114" t="str">
        <f t="shared" si="22"/>
        <v xml:space="preserve">0,00 </v>
      </c>
      <c r="AV9" s="135">
        <v>0</v>
      </c>
      <c r="AW9" s="136">
        <v>0</v>
      </c>
    </row>
    <row r="10" spans="1:49" s="2" customFormat="1" ht="10.5" customHeight="1" x14ac:dyDescent="0.2">
      <c r="A10" s="152"/>
      <c r="B10" s="41"/>
      <c r="C10" s="42"/>
      <c r="D10" s="94"/>
      <c r="E10" s="95"/>
      <c r="F10" s="42"/>
      <c r="G10" s="94"/>
      <c r="H10" s="42"/>
      <c r="I10" s="94"/>
      <c r="J10" s="94"/>
      <c r="K10" s="95"/>
      <c r="L10" s="42"/>
      <c r="M10" s="94"/>
      <c r="N10" s="42"/>
      <c r="O10" s="42"/>
      <c r="P10" s="94"/>
      <c r="Q10" s="42"/>
      <c r="R10" s="42"/>
      <c r="S10" s="42" t="s">
        <v>89</v>
      </c>
      <c r="T10" s="42" t="s">
        <v>125</v>
      </c>
      <c r="U10" s="42"/>
      <c r="V10" s="40" t="s">
        <v>105</v>
      </c>
      <c r="W10" s="31"/>
      <c r="X10" s="32">
        <f t="shared" si="0"/>
        <v>0</v>
      </c>
      <c r="Y10" s="32">
        <f t="shared" si="1"/>
        <v>0</v>
      </c>
      <c r="Z10" s="32">
        <f t="shared" si="2"/>
        <v>0</v>
      </c>
      <c r="AA10" s="32">
        <f t="shared" si="3"/>
        <v>0</v>
      </c>
      <c r="AB10" s="32">
        <f t="shared" si="4"/>
        <v>0</v>
      </c>
      <c r="AC10" s="32">
        <f t="shared" si="5"/>
        <v>0</v>
      </c>
      <c r="AD10" s="32">
        <f t="shared" si="6"/>
        <v>0</v>
      </c>
      <c r="AE10" s="32">
        <f t="shared" si="7"/>
        <v>0</v>
      </c>
      <c r="AF10" s="32">
        <f t="shared" si="8"/>
        <v>0</v>
      </c>
      <c r="AG10" s="33">
        <f t="shared" si="9"/>
        <v>0</v>
      </c>
      <c r="AH10" s="32">
        <f t="shared" si="10"/>
        <v>0</v>
      </c>
      <c r="AI10" s="32">
        <f t="shared" si="11"/>
        <v>0</v>
      </c>
      <c r="AJ10" s="32">
        <f t="shared" si="12"/>
        <v>0</v>
      </c>
      <c r="AK10" s="32">
        <f t="shared" si="13"/>
        <v>0</v>
      </c>
      <c r="AL10" s="32">
        <f t="shared" si="14"/>
        <v>0</v>
      </c>
      <c r="AM10" s="32">
        <f t="shared" si="15"/>
        <v>0</v>
      </c>
      <c r="AN10" s="32">
        <f t="shared" si="16"/>
        <v>0</v>
      </c>
      <c r="AO10" s="32">
        <f t="shared" si="17"/>
        <v>0</v>
      </c>
      <c r="AP10" s="32">
        <f t="shared" si="18"/>
        <v>0</v>
      </c>
      <c r="AQ10" s="33">
        <f t="shared" si="19"/>
        <v>0</v>
      </c>
      <c r="AR10" s="109" t="str">
        <f t="shared" si="20"/>
        <v/>
      </c>
      <c r="AS10" s="113"/>
      <c r="AT10" s="134" t="s">
        <v>35</v>
      </c>
      <c r="AU10" s="114" t="str">
        <f t="shared" si="22"/>
        <v xml:space="preserve">0,00 </v>
      </c>
      <c r="AV10" s="135">
        <v>16</v>
      </c>
      <c r="AW10" s="136">
        <v>16</v>
      </c>
    </row>
    <row r="11" spans="1:49" s="2" customFormat="1" ht="10.5" customHeight="1" x14ac:dyDescent="0.2">
      <c r="A11" s="152">
        <v>2</v>
      </c>
      <c r="B11" s="45"/>
      <c r="C11" s="29" t="s">
        <v>75</v>
      </c>
      <c r="D11" s="96" t="s">
        <v>72</v>
      </c>
      <c r="E11" s="96" t="s">
        <v>88</v>
      </c>
      <c r="F11" s="29" t="s">
        <v>111</v>
      </c>
      <c r="G11" s="96" t="s">
        <v>87</v>
      </c>
      <c r="H11" s="96" t="s">
        <v>77</v>
      </c>
      <c r="I11" s="35" t="s">
        <v>51</v>
      </c>
      <c r="J11" s="96" t="s">
        <v>69</v>
      </c>
      <c r="K11" s="96" t="s">
        <v>70</v>
      </c>
      <c r="L11" s="96" t="s">
        <v>76</v>
      </c>
      <c r="M11" s="35" t="s">
        <v>84</v>
      </c>
      <c r="N11" s="91" t="s">
        <v>120</v>
      </c>
      <c r="O11" s="91" t="s">
        <v>98</v>
      </c>
      <c r="P11" s="96" t="s">
        <v>89</v>
      </c>
      <c r="Q11" s="29" t="s">
        <v>74</v>
      </c>
      <c r="R11" s="91" t="s">
        <v>82</v>
      </c>
      <c r="S11" s="29" t="s">
        <v>121</v>
      </c>
      <c r="T11" s="29" t="s">
        <v>146</v>
      </c>
      <c r="U11" s="29"/>
      <c r="V11" s="40" t="s">
        <v>38</v>
      </c>
      <c r="W11" s="31"/>
      <c r="X11" s="32">
        <f t="shared" si="0"/>
        <v>0</v>
      </c>
      <c r="Y11" s="32">
        <f t="shared" si="1"/>
        <v>0</v>
      </c>
      <c r="Z11" s="32">
        <f t="shared" si="2"/>
        <v>0</v>
      </c>
      <c r="AA11" s="32">
        <f t="shared" si="3"/>
        <v>0</v>
      </c>
      <c r="AB11" s="32">
        <f t="shared" si="4"/>
        <v>0</v>
      </c>
      <c r="AC11" s="32">
        <f t="shared" si="5"/>
        <v>0</v>
      </c>
      <c r="AD11" s="32">
        <f t="shared" si="6"/>
        <v>0</v>
      </c>
      <c r="AE11" s="32">
        <f t="shared" si="7"/>
        <v>0</v>
      </c>
      <c r="AF11" s="32">
        <f t="shared" si="8"/>
        <v>0</v>
      </c>
      <c r="AG11" s="33">
        <f t="shared" si="9"/>
        <v>0</v>
      </c>
      <c r="AH11" s="32">
        <f t="shared" si="10"/>
        <v>0</v>
      </c>
      <c r="AI11" s="32">
        <f t="shared" si="11"/>
        <v>0</v>
      </c>
      <c r="AJ11" s="32">
        <f t="shared" si="12"/>
        <v>0</v>
      </c>
      <c r="AK11" s="32">
        <f t="shared" si="13"/>
        <v>0</v>
      </c>
      <c r="AL11" s="32">
        <f t="shared" si="14"/>
        <v>0</v>
      </c>
      <c r="AM11" s="32">
        <f t="shared" si="15"/>
        <v>0</v>
      </c>
      <c r="AN11" s="32">
        <f t="shared" si="16"/>
        <v>0</v>
      </c>
      <c r="AO11" s="32">
        <f t="shared" si="17"/>
        <v>0</v>
      </c>
      <c r="AP11" s="32">
        <f t="shared" si="18"/>
        <v>0</v>
      </c>
      <c r="AQ11" s="33">
        <f t="shared" si="19"/>
        <v>0</v>
      </c>
      <c r="AR11" s="109" t="str">
        <f t="shared" si="20"/>
        <v/>
      </c>
      <c r="AS11" s="113"/>
      <c r="AT11" s="134">
        <v>-6.3</v>
      </c>
      <c r="AU11" s="114">
        <f t="shared" si="22"/>
        <v>-6.3</v>
      </c>
      <c r="AV11" s="135">
        <v>26</v>
      </c>
      <c r="AW11" s="136">
        <v>26</v>
      </c>
    </row>
    <row r="12" spans="1:49" s="2" customFormat="1" ht="10.5" customHeight="1" x14ac:dyDescent="0.2">
      <c r="A12" s="152"/>
      <c r="B12" s="34">
        <v>0.34722222222222199</v>
      </c>
      <c r="C12" s="183" t="s">
        <v>130</v>
      </c>
      <c r="D12" s="184"/>
      <c r="E12" s="184"/>
      <c r="F12" s="158"/>
      <c r="G12" s="92"/>
      <c r="H12" s="35"/>
      <c r="I12" s="92"/>
      <c r="J12" s="97"/>
      <c r="K12" s="97"/>
      <c r="L12" s="35"/>
      <c r="M12" s="92"/>
      <c r="N12" s="35"/>
      <c r="O12" s="35"/>
      <c r="P12" s="92"/>
      <c r="Q12" s="35"/>
      <c r="R12" s="35"/>
      <c r="S12" s="35" t="s">
        <v>126</v>
      </c>
      <c r="T12" s="35" t="s">
        <v>133</v>
      </c>
      <c r="U12" s="35"/>
      <c r="V12" s="30" t="s">
        <v>108</v>
      </c>
      <c r="W12" s="44"/>
      <c r="X12" s="32">
        <f t="shared" si="0"/>
        <v>0</v>
      </c>
      <c r="Y12" s="32">
        <f t="shared" si="1"/>
        <v>0</v>
      </c>
      <c r="Z12" s="32">
        <f t="shared" si="2"/>
        <v>0</v>
      </c>
      <c r="AA12" s="32">
        <f t="shared" si="3"/>
        <v>0</v>
      </c>
      <c r="AB12" s="32">
        <f t="shared" si="4"/>
        <v>0</v>
      </c>
      <c r="AC12" s="32">
        <f t="shared" si="5"/>
        <v>0</v>
      </c>
      <c r="AD12" s="32">
        <f t="shared" si="6"/>
        <v>0</v>
      </c>
      <c r="AE12" s="32">
        <f t="shared" si="7"/>
        <v>0</v>
      </c>
      <c r="AF12" s="32">
        <f t="shared" si="8"/>
        <v>0</v>
      </c>
      <c r="AG12" s="33">
        <f t="shared" si="9"/>
        <v>0</v>
      </c>
      <c r="AH12" s="32">
        <f t="shared" si="10"/>
        <v>0</v>
      </c>
      <c r="AI12" s="32">
        <f t="shared" si="11"/>
        <v>0</v>
      </c>
      <c r="AJ12" s="32">
        <f t="shared" si="12"/>
        <v>0</v>
      </c>
      <c r="AK12" s="32">
        <f t="shared" si="13"/>
        <v>0</v>
      </c>
      <c r="AL12" s="32">
        <f t="shared" si="14"/>
        <v>0</v>
      </c>
      <c r="AM12" s="32">
        <f t="shared" si="15"/>
        <v>0</v>
      </c>
      <c r="AN12" s="32">
        <f t="shared" si="16"/>
        <v>0</v>
      </c>
      <c r="AO12" s="32">
        <f t="shared" si="17"/>
        <v>0</v>
      </c>
      <c r="AP12" s="32">
        <f t="shared" si="18"/>
        <v>0</v>
      </c>
      <c r="AQ12" s="33">
        <f t="shared" si="19"/>
        <v>0</v>
      </c>
      <c r="AR12" s="109" t="str">
        <f t="shared" si="20"/>
        <v/>
      </c>
      <c r="AS12" s="113"/>
      <c r="AT12" s="134" t="s">
        <v>35</v>
      </c>
      <c r="AU12" s="114" t="str">
        <f t="shared" si="22"/>
        <v xml:space="preserve">0,00 </v>
      </c>
      <c r="AV12" s="135">
        <v>8</v>
      </c>
      <c r="AW12" s="136">
        <v>8</v>
      </c>
    </row>
    <row r="13" spans="1:49" s="39" customFormat="1" ht="10.5" customHeight="1" x14ac:dyDescent="0.2">
      <c r="A13" s="152"/>
      <c r="B13" s="46" t="s">
        <v>36</v>
      </c>
      <c r="C13" s="93"/>
      <c r="D13" s="37"/>
      <c r="E13" s="37"/>
      <c r="F13" s="37"/>
      <c r="G13" s="93"/>
      <c r="H13" s="93"/>
      <c r="I13" s="93"/>
      <c r="J13" s="93"/>
      <c r="K13" s="93"/>
      <c r="L13" s="37"/>
      <c r="M13" s="93"/>
      <c r="N13" s="93"/>
      <c r="O13" s="37"/>
      <c r="P13" s="93"/>
      <c r="Q13" s="93"/>
      <c r="R13" s="37"/>
      <c r="S13" s="37"/>
      <c r="T13" s="37"/>
      <c r="U13" s="37"/>
      <c r="V13" s="30" t="s">
        <v>39</v>
      </c>
      <c r="W13" s="44">
        <v>0.1</v>
      </c>
      <c r="X13" s="32">
        <f t="shared" si="0"/>
        <v>0</v>
      </c>
      <c r="Y13" s="32">
        <f t="shared" si="1"/>
        <v>0</v>
      </c>
      <c r="Z13" s="32">
        <f t="shared" si="2"/>
        <v>0</v>
      </c>
      <c r="AA13" s="32">
        <f t="shared" si="3"/>
        <v>0</v>
      </c>
      <c r="AB13" s="32">
        <f t="shared" si="4"/>
        <v>0</v>
      </c>
      <c r="AC13" s="32">
        <f t="shared" si="5"/>
        <v>0</v>
      </c>
      <c r="AD13" s="32">
        <f t="shared" si="6"/>
        <v>0</v>
      </c>
      <c r="AE13" s="32">
        <f t="shared" si="7"/>
        <v>0</v>
      </c>
      <c r="AF13" s="32">
        <f t="shared" si="8"/>
        <v>0</v>
      </c>
      <c r="AG13" s="33">
        <f t="shared" si="9"/>
        <v>0</v>
      </c>
      <c r="AH13" s="32">
        <f t="shared" si="10"/>
        <v>0</v>
      </c>
      <c r="AI13" s="32">
        <f t="shared" si="11"/>
        <v>0</v>
      </c>
      <c r="AJ13" s="32">
        <f t="shared" si="12"/>
        <v>0</v>
      </c>
      <c r="AK13" s="32">
        <f t="shared" si="13"/>
        <v>0</v>
      </c>
      <c r="AL13" s="32">
        <f t="shared" si="14"/>
        <v>0</v>
      </c>
      <c r="AM13" s="32">
        <f t="shared" si="15"/>
        <v>0</v>
      </c>
      <c r="AN13" s="32">
        <f t="shared" si="16"/>
        <v>0</v>
      </c>
      <c r="AO13" s="32">
        <f t="shared" si="17"/>
        <v>0</v>
      </c>
      <c r="AP13" s="32">
        <f t="shared" si="18"/>
        <v>0</v>
      </c>
      <c r="AQ13" s="33">
        <f t="shared" si="19"/>
        <v>0</v>
      </c>
      <c r="AR13" s="109">
        <f t="shared" si="20"/>
        <v>0.1</v>
      </c>
      <c r="AS13" s="113"/>
      <c r="AT13" s="134">
        <v>19.400000000000006</v>
      </c>
      <c r="AU13" s="114">
        <f t="shared" si="22"/>
        <v>19.500000000000007</v>
      </c>
      <c r="AV13" s="135">
        <v>25</v>
      </c>
      <c r="AW13" s="136">
        <v>25.5</v>
      </c>
    </row>
    <row r="14" spans="1:49" s="2" customFormat="1" ht="10.5" customHeight="1" x14ac:dyDescent="0.2">
      <c r="A14" s="152"/>
      <c r="B14" s="34">
        <v>0.37847222222222199</v>
      </c>
      <c r="C14" s="194" t="s">
        <v>116</v>
      </c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37" t="s">
        <v>124</v>
      </c>
      <c r="T14" s="37" t="s">
        <v>124</v>
      </c>
      <c r="U14" s="37"/>
      <c r="V14" s="30" t="s">
        <v>40</v>
      </c>
      <c r="W14" s="31"/>
      <c r="X14" s="32">
        <f t="shared" si="0"/>
        <v>0</v>
      </c>
      <c r="Y14" s="32">
        <f t="shared" si="1"/>
        <v>0</v>
      </c>
      <c r="Z14" s="32">
        <f t="shared" si="2"/>
        <v>0</v>
      </c>
      <c r="AA14" s="32">
        <f t="shared" si="3"/>
        <v>0</v>
      </c>
      <c r="AB14" s="32">
        <f t="shared" si="4"/>
        <v>0</v>
      </c>
      <c r="AC14" s="32">
        <f t="shared" si="5"/>
        <v>0</v>
      </c>
      <c r="AD14" s="32">
        <f t="shared" si="6"/>
        <v>0</v>
      </c>
      <c r="AE14" s="32">
        <f t="shared" si="7"/>
        <v>0</v>
      </c>
      <c r="AF14" s="32">
        <f t="shared" si="8"/>
        <v>0</v>
      </c>
      <c r="AG14" s="33">
        <f t="shared" si="9"/>
        <v>0</v>
      </c>
      <c r="AH14" s="32">
        <f t="shared" si="10"/>
        <v>0</v>
      </c>
      <c r="AI14" s="32">
        <f t="shared" si="11"/>
        <v>0</v>
      </c>
      <c r="AJ14" s="32">
        <f t="shared" si="12"/>
        <v>0</v>
      </c>
      <c r="AK14" s="32">
        <f t="shared" si="13"/>
        <v>0</v>
      </c>
      <c r="AL14" s="32">
        <f t="shared" si="14"/>
        <v>0</v>
      </c>
      <c r="AM14" s="32">
        <f t="shared" si="15"/>
        <v>0</v>
      </c>
      <c r="AN14" s="32">
        <f t="shared" si="16"/>
        <v>0</v>
      </c>
      <c r="AO14" s="32">
        <f t="shared" si="17"/>
        <v>0</v>
      </c>
      <c r="AP14" s="32">
        <f t="shared" si="18"/>
        <v>0</v>
      </c>
      <c r="AQ14" s="33">
        <f t="shared" si="19"/>
        <v>0</v>
      </c>
      <c r="AR14" s="109" t="str">
        <f t="shared" si="20"/>
        <v/>
      </c>
      <c r="AS14" s="113"/>
      <c r="AT14" s="134" t="s">
        <v>35</v>
      </c>
      <c r="AU14" s="102" t="str">
        <f t="shared" si="22"/>
        <v xml:space="preserve">0,00 </v>
      </c>
      <c r="AV14" s="135">
        <v>27</v>
      </c>
      <c r="AW14" s="136">
        <v>27</v>
      </c>
    </row>
    <row r="15" spans="1:49" s="2" customFormat="1" ht="10.5" customHeight="1" x14ac:dyDescent="0.2">
      <c r="A15" s="152"/>
      <c r="B15" s="47"/>
      <c r="C15" s="42"/>
      <c r="D15" s="94"/>
      <c r="E15" s="95"/>
      <c r="F15" s="42"/>
      <c r="G15" s="94"/>
      <c r="H15" s="42"/>
      <c r="I15" s="94"/>
      <c r="J15" s="94"/>
      <c r="K15" s="95"/>
      <c r="L15" s="42"/>
      <c r="M15" s="94"/>
      <c r="N15" s="42"/>
      <c r="O15" s="42"/>
      <c r="P15" s="94"/>
      <c r="Q15" s="42"/>
      <c r="R15" s="42"/>
      <c r="S15" s="42" t="s">
        <v>72</v>
      </c>
      <c r="T15" s="42" t="s">
        <v>125</v>
      </c>
      <c r="U15" s="42"/>
      <c r="V15" s="30" t="s">
        <v>41</v>
      </c>
      <c r="W15" s="31">
        <v>-0.1</v>
      </c>
      <c r="X15" s="32">
        <f t="shared" si="0"/>
        <v>0</v>
      </c>
      <c r="Y15" s="32">
        <f t="shared" si="1"/>
        <v>0</v>
      </c>
      <c r="Z15" s="32">
        <f t="shared" si="2"/>
        <v>0</v>
      </c>
      <c r="AA15" s="32">
        <f t="shared" si="3"/>
        <v>0</v>
      </c>
      <c r="AB15" s="32">
        <f t="shared" si="4"/>
        <v>0</v>
      </c>
      <c r="AC15" s="32">
        <f t="shared" si="5"/>
        <v>0</v>
      </c>
      <c r="AD15" s="32">
        <f t="shared" si="6"/>
        <v>0</v>
      </c>
      <c r="AE15" s="32">
        <f t="shared" si="7"/>
        <v>0</v>
      </c>
      <c r="AF15" s="32">
        <f t="shared" si="8"/>
        <v>0</v>
      </c>
      <c r="AG15" s="33">
        <f t="shared" si="9"/>
        <v>0</v>
      </c>
      <c r="AH15" s="32">
        <f t="shared" si="10"/>
        <v>0</v>
      </c>
      <c r="AI15" s="32">
        <f t="shared" si="11"/>
        <v>0</v>
      </c>
      <c r="AJ15" s="32">
        <f t="shared" si="12"/>
        <v>0</v>
      </c>
      <c r="AK15" s="32">
        <f t="shared" si="13"/>
        <v>0</v>
      </c>
      <c r="AL15" s="32">
        <f t="shared" si="14"/>
        <v>0</v>
      </c>
      <c r="AM15" s="32">
        <f t="shared" si="15"/>
        <v>0</v>
      </c>
      <c r="AN15" s="32">
        <f t="shared" si="16"/>
        <v>0</v>
      </c>
      <c r="AO15" s="32">
        <f t="shared" si="17"/>
        <v>0</v>
      </c>
      <c r="AP15" s="32">
        <f t="shared" si="18"/>
        <v>0</v>
      </c>
      <c r="AQ15" s="33">
        <f t="shared" si="19"/>
        <v>0</v>
      </c>
      <c r="AR15" s="109">
        <f t="shared" si="20"/>
        <v>-0.1</v>
      </c>
      <c r="AS15" s="113"/>
      <c r="AT15" s="134">
        <v>-0.10000000000000142</v>
      </c>
      <c r="AU15" s="102">
        <f t="shared" si="22"/>
        <v>-0.20000000000000143</v>
      </c>
      <c r="AV15" s="135">
        <v>26</v>
      </c>
      <c r="AW15" s="136">
        <v>25.5</v>
      </c>
    </row>
    <row r="16" spans="1:49" s="2" customFormat="1" ht="10.5" customHeight="1" x14ac:dyDescent="0.2">
      <c r="A16" s="143">
        <v>3</v>
      </c>
      <c r="B16" s="45"/>
      <c r="C16" s="29" t="s">
        <v>75</v>
      </c>
      <c r="D16" s="96" t="s">
        <v>72</v>
      </c>
      <c r="E16" s="96" t="s">
        <v>88</v>
      </c>
      <c r="F16" s="29" t="s">
        <v>111</v>
      </c>
      <c r="G16" s="96" t="s">
        <v>87</v>
      </c>
      <c r="H16" s="96" t="s">
        <v>77</v>
      </c>
      <c r="I16" s="35" t="s">
        <v>51</v>
      </c>
      <c r="J16" s="96" t="s">
        <v>69</v>
      </c>
      <c r="K16" s="96" t="s">
        <v>70</v>
      </c>
      <c r="L16" s="96" t="s">
        <v>76</v>
      </c>
      <c r="M16" s="35" t="s">
        <v>84</v>
      </c>
      <c r="N16" s="91" t="s">
        <v>120</v>
      </c>
      <c r="O16" s="91" t="s">
        <v>98</v>
      </c>
      <c r="P16" s="96" t="s">
        <v>89</v>
      </c>
      <c r="Q16" s="29" t="s">
        <v>74</v>
      </c>
      <c r="R16" s="91" t="s">
        <v>82</v>
      </c>
      <c r="S16" s="29" t="s">
        <v>83</v>
      </c>
      <c r="T16" s="29" t="s">
        <v>80</v>
      </c>
      <c r="U16" s="29"/>
      <c r="V16" s="38" t="s">
        <v>42</v>
      </c>
      <c r="W16" s="31">
        <v>0.2</v>
      </c>
      <c r="X16" s="32">
        <f t="shared" si="0"/>
        <v>0</v>
      </c>
      <c r="Y16" s="32">
        <f t="shared" si="1"/>
        <v>0</v>
      </c>
      <c r="Z16" s="32">
        <f t="shared" si="2"/>
        <v>0</v>
      </c>
      <c r="AA16" s="32">
        <f t="shared" si="3"/>
        <v>0</v>
      </c>
      <c r="AB16" s="32">
        <f t="shared" si="4"/>
        <v>0</v>
      </c>
      <c r="AC16" s="32">
        <f t="shared" si="5"/>
        <v>0</v>
      </c>
      <c r="AD16" s="32">
        <f t="shared" si="6"/>
        <v>0</v>
      </c>
      <c r="AE16" s="32">
        <f t="shared" si="7"/>
        <v>0</v>
      </c>
      <c r="AF16" s="32">
        <f t="shared" si="8"/>
        <v>0</v>
      </c>
      <c r="AG16" s="33">
        <v>5</v>
      </c>
      <c r="AH16" s="32">
        <f t="shared" si="10"/>
        <v>0</v>
      </c>
      <c r="AI16" s="32">
        <f t="shared" si="11"/>
        <v>0</v>
      </c>
      <c r="AJ16" s="32">
        <f t="shared" si="12"/>
        <v>0</v>
      </c>
      <c r="AK16" s="32">
        <f t="shared" si="13"/>
        <v>0</v>
      </c>
      <c r="AL16" s="32">
        <f t="shared" si="14"/>
        <v>0</v>
      </c>
      <c r="AM16" s="32">
        <f t="shared" si="15"/>
        <v>0</v>
      </c>
      <c r="AN16" s="32">
        <f t="shared" si="16"/>
        <v>0</v>
      </c>
      <c r="AO16" s="32">
        <f t="shared" si="17"/>
        <v>0</v>
      </c>
      <c r="AP16" s="32">
        <f t="shared" si="18"/>
        <v>0</v>
      </c>
      <c r="AQ16" s="33">
        <f t="shared" si="19"/>
        <v>0</v>
      </c>
      <c r="AR16" s="109">
        <f t="shared" si="20"/>
        <v>5.2</v>
      </c>
      <c r="AS16" s="113"/>
      <c r="AT16" s="134">
        <v>20.2</v>
      </c>
      <c r="AU16" s="102">
        <f t="shared" si="22"/>
        <v>25.4</v>
      </c>
      <c r="AV16" s="135">
        <v>15</v>
      </c>
      <c r="AW16" s="136">
        <v>16</v>
      </c>
    </row>
    <row r="17" spans="1:49" s="39" customFormat="1" ht="9.75" customHeight="1" x14ac:dyDescent="0.2">
      <c r="A17" s="143"/>
      <c r="B17" s="34">
        <v>0.39236111111111099</v>
      </c>
      <c r="C17" s="183" t="s">
        <v>130</v>
      </c>
      <c r="D17" s="184"/>
      <c r="E17" s="184"/>
      <c r="F17" s="158"/>
      <c r="G17" s="92"/>
      <c r="H17" s="35"/>
      <c r="I17" s="92"/>
      <c r="J17" s="97"/>
      <c r="K17" s="97"/>
      <c r="L17" s="35"/>
      <c r="M17" s="92"/>
      <c r="N17" s="35" t="s">
        <v>121</v>
      </c>
      <c r="O17" s="35"/>
      <c r="P17" s="92"/>
      <c r="Q17" s="35"/>
      <c r="R17" s="35"/>
      <c r="S17" s="35" t="s">
        <v>132</v>
      </c>
      <c r="T17" s="35" t="s">
        <v>134</v>
      </c>
      <c r="U17" s="35"/>
      <c r="V17" s="48" t="s">
        <v>109</v>
      </c>
      <c r="W17" s="31"/>
      <c r="X17" s="32">
        <f t="shared" si="0"/>
        <v>0</v>
      </c>
      <c r="Y17" s="32">
        <f t="shared" si="1"/>
        <v>0</v>
      </c>
      <c r="Z17" s="32">
        <f t="shared" si="2"/>
        <v>0</v>
      </c>
      <c r="AA17" s="32">
        <f t="shared" si="3"/>
        <v>0</v>
      </c>
      <c r="AB17" s="32">
        <f t="shared" si="4"/>
        <v>0</v>
      </c>
      <c r="AC17" s="32">
        <f t="shared" si="5"/>
        <v>0</v>
      </c>
      <c r="AD17" s="32">
        <f t="shared" si="6"/>
        <v>0</v>
      </c>
      <c r="AE17" s="32">
        <f t="shared" si="7"/>
        <v>0</v>
      </c>
      <c r="AF17" s="32">
        <f t="shared" si="8"/>
        <v>0</v>
      </c>
      <c r="AG17" s="33">
        <f t="shared" si="9"/>
        <v>0</v>
      </c>
      <c r="AH17" s="32">
        <f t="shared" si="10"/>
        <v>0</v>
      </c>
      <c r="AI17" s="32">
        <f t="shared" si="11"/>
        <v>0</v>
      </c>
      <c r="AJ17" s="32">
        <f t="shared" si="12"/>
        <v>0</v>
      </c>
      <c r="AK17" s="32">
        <f t="shared" si="13"/>
        <v>0</v>
      </c>
      <c r="AL17" s="32">
        <f t="shared" si="14"/>
        <v>0</v>
      </c>
      <c r="AM17" s="32">
        <f t="shared" si="15"/>
        <v>0</v>
      </c>
      <c r="AN17" s="32">
        <f t="shared" si="16"/>
        <v>0</v>
      </c>
      <c r="AO17" s="32">
        <f t="shared" si="17"/>
        <v>0</v>
      </c>
      <c r="AP17" s="32">
        <f t="shared" si="18"/>
        <v>0</v>
      </c>
      <c r="AQ17" s="33">
        <f t="shared" si="19"/>
        <v>0</v>
      </c>
      <c r="AR17" s="109" t="str">
        <f t="shared" si="20"/>
        <v/>
      </c>
      <c r="AS17" s="113"/>
      <c r="AT17" s="134" t="s">
        <v>35</v>
      </c>
      <c r="AU17" s="102" t="str">
        <f t="shared" si="22"/>
        <v xml:space="preserve">0,00 </v>
      </c>
      <c r="AV17" s="135">
        <v>12</v>
      </c>
      <c r="AW17" s="136">
        <v>12</v>
      </c>
    </row>
    <row r="18" spans="1:49" s="39" customFormat="1" ht="10.5" customHeight="1" x14ac:dyDescent="0.2">
      <c r="A18" s="143"/>
      <c r="B18" s="46" t="s">
        <v>36</v>
      </c>
      <c r="C18" s="93"/>
      <c r="D18" s="37"/>
      <c r="E18" s="37"/>
      <c r="F18" s="37"/>
      <c r="G18" s="93"/>
      <c r="H18" s="93"/>
      <c r="I18" s="93"/>
      <c r="J18" s="93"/>
      <c r="K18" s="93"/>
      <c r="L18" s="37"/>
      <c r="M18" s="93"/>
      <c r="N18" s="93"/>
      <c r="O18" s="37"/>
      <c r="P18" s="93"/>
      <c r="Q18" s="93"/>
      <c r="R18" s="37"/>
      <c r="S18" s="37"/>
      <c r="T18" s="37"/>
      <c r="U18" s="37"/>
      <c r="V18" s="48" t="s">
        <v>43</v>
      </c>
      <c r="W18" s="31"/>
      <c r="X18" s="32">
        <f t="shared" si="0"/>
        <v>0</v>
      </c>
      <c r="Y18" s="32">
        <f t="shared" si="1"/>
        <v>0</v>
      </c>
      <c r="Z18" s="32">
        <f t="shared" si="2"/>
        <v>0</v>
      </c>
      <c r="AA18" s="32">
        <f t="shared" si="3"/>
        <v>0</v>
      </c>
      <c r="AB18" s="32">
        <f t="shared" si="4"/>
        <v>0</v>
      </c>
      <c r="AC18" s="32">
        <f t="shared" si="5"/>
        <v>0</v>
      </c>
      <c r="AD18" s="32">
        <f t="shared" si="6"/>
        <v>0</v>
      </c>
      <c r="AE18" s="32">
        <f t="shared" si="7"/>
        <v>0</v>
      </c>
      <c r="AF18" s="32">
        <f t="shared" si="8"/>
        <v>0</v>
      </c>
      <c r="AG18" s="33">
        <f t="shared" si="9"/>
        <v>0</v>
      </c>
      <c r="AH18" s="32">
        <f t="shared" si="10"/>
        <v>0</v>
      </c>
      <c r="AI18" s="32">
        <f t="shared" si="11"/>
        <v>0</v>
      </c>
      <c r="AJ18" s="32">
        <f t="shared" si="12"/>
        <v>0</v>
      </c>
      <c r="AK18" s="32">
        <f t="shared" si="13"/>
        <v>0</v>
      </c>
      <c r="AL18" s="32">
        <f t="shared" si="14"/>
        <v>0</v>
      </c>
      <c r="AM18" s="32">
        <f t="shared" si="15"/>
        <v>0</v>
      </c>
      <c r="AN18" s="32">
        <f t="shared" si="16"/>
        <v>0</v>
      </c>
      <c r="AO18" s="32">
        <f t="shared" si="17"/>
        <v>0</v>
      </c>
      <c r="AP18" s="32">
        <f t="shared" si="18"/>
        <v>0</v>
      </c>
      <c r="AQ18" s="33">
        <f t="shared" si="19"/>
        <v>0</v>
      </c>
      <c r="AR18" s="109" t="str">
        <f t="shared" si="20"/>
        <v/>
      </c>
      <c r="AS18" s="113"/>
      <c r="AT18" s="134">
        <v>-1</v>
      </c>
      <c r="AU18" s="102">
        <f t="shared" si="22"/>
        <v>-1</v>
      </c>
      <c r="AV18" s="135">
        <v>19</v>
      </c>
      <c r="AW18" s="136">
        <v>19</v>
      </c>
    </row>
    <row r="19" spans="1:49" s="2" customFormat="1" ht="10.5" customHeight="1" x14ac:dyDescent="0.2">
      <c r="A19" s="143"/>
      <c r="B19" s="34">
        <v>0.42361111111111099</v>
      </c>
      <c r="C19" s="194" t="s">
        <v>116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37"/>
      <c r="T19" s="37" t="s">
        <v>124</v>
      </c>
      <c r="U19" s="37"/>
      <c r="V19" s="48" t="s">
        <v>44</v>
      </c>
      <c r="W19" s="31"/>
      <c r="X19" s="32">
        <f t="shared" si="0"/>
        <v>0</v>
      </c>
      <c r="Y19" s="32">
        <f t="shared" si="1"/>
        <v>0</v>
      </c>
      <c r="Z19" s="32">
        <f t="shared" si="2"/>
        <v>0</v>
      </c>
      <c r="AA19" s="32">
        <f t="shared" si="3"/>
        <v>0</v>
      </c>
      <c r="AB19" s="32">
        <f t="shared" si="4"/>
        <v>0</v>
      </c>
      <c r="AC19" s="32">
        <f t="shared" si="5"/>
        <v>0</v>
      </c>
      <c r="AD19" s="32">
        <f t="shared" si="6"/>
        <v>0</v>
      </c>
      <c r="AE19" s="32">
        <f t="shared" si="7"/>
        <v>0</v>
      </c>
      <c r="AF19" s="32">
        <f t="shared" si="8"/>
        <v>0</v>
      </c>
      <c r="AG19" s="33">
        <f t="shared" si="9"/>
        <v>0</v>
      </c>
      <c r="AH19" s="32">
        <f t="shared" si="10"/>
        <v>0</v>
      </c>
      <c r="AI19" s="32">
        <f t="shared" si="11"/>
        <v>0</v>
      </c>
      <c r="AJ19" s="32">
        <f t="shared" si="12"/>
        <v>0</v>
      </c>
      <c r="AK19" s="32">
        <f t="shared" si="13"/>
        <v>0</v>
      </c>
      <c r="AL19" s="32">
        <f t="shared" si="14"/>
        <v>0</v>
      </c>
      <c r="AM19" s="32">
        <f t="shared" si="15"/>
        <v>0</v>
      </c>
      <c r="AN19" s="32">
        <f t="shared" si="16"/>
        <v>0</v>
      </c>
      <c r="AO19" s="32">
        <f t="shared" si="17"/>
        <v>0</v>
      </c>
      <c r="AP19" s="32">
        <f t="shared" si="18"/>
        <v>0</v>
      </c>
      <c r="AQ19" s="33">
        <f t="shared" si="19"/>
        <v>0</v>
      </c>
      <c r="AR19" s="109" t="str">
        <f t="shared" si="20"/>
        <v/>
      </c>
      <c r="AS19" s="113"/>
      <c r="AT19" s="134" t="s">
        <v>35</v>
      </c>
      <c r="AU19" s="102" t="str">
        <f t="shared" si="22"/>
        <v xml:space="preserve">0,00 </v>
      </c>
      <c r="AV19" s="135">
        <v>27</v>
      </c>
      <c r="AW19" s="136">
        <v>27</v>
      </c>
    </row>
    <row r="20" spans="1:49" s="2" customFormat="1" ht="10.5" customHeight="1" x14ac:dyDescent="0.2">
      <c r="A20" s="143"/>
      <c r="B20" s="46"/>
      <c r="C20" s="42"/>
      <c r="D20" s="94"/>
      <c r="E20" s="95"/>
      <c r="F20" s="42"/>
      <c r="G20" s="94"/>
      <c r="H20" s="42"/>
      <c r="I20" s="94"/>
      <c r="J20" s="94"/>
      <c r="K20" s="95"/>
      <c r="L20" s="42"/>
      <c r="M20" s="94"/>
      <c r="N20" s="42"/>
      <c r="O20" s="42"/>
      <c r="P20" s="94"/>
      <c r="Q20" s="42"/>
      <c r="R20" s="42"/>
      <c r="S20" s="42"/>
      <c r="T20" s="42" t="s">
        <v>121</v>
      </c>
      <c r="U20" s="42"/>
      <c r="V20" s="38" t="s">
        <v>45</v>
      </c>
      <c r="W20" s="31"/>
      <c r="X20" s="32">
        <f t="shared" si="0"/>
        <v>0</v>
      </c>
      <c r="Y20" s="32">
        <f t="shared" si="1"/>
        <v>0</v>
      </c>
      <c r="Z20" s="32">
        <f t="shared" si="2"/>
        <v>0</v>
      </c>
      <c r="AA20" s="32">
        <f t="shared" si="3"/>
        <v>0</v>
      </c>
      <c r="AB20" s="32">
        <f t="shared" si="4"/>
        <v>0</v>
      </c>
      <c r="AC20" s="32">
        <f t="shared" si="5"/>
        <v>0</v>
      </c>
      <c r="AD20" s="32">
        <f t="shared" si="6"/>
        <v>0</v>
      </c>
      <c r="AE20" s="32">
        <f t="shared" si="7"/>
        <v>0</v>
      </c>
      <c r="AF20" s="32">
        <f t="shared" si="8"/>
        <v>0</v>
      </c>
      <c r="AG20" s="33">
        <f t="shared" si="9"/>
        <v>0</v>
      </c>
      <c r="AH20" s="32">
        <f t="shared" si="10"/>
        <v>0</v>
      </c>
      <c r="AI20" s="32">
        <f t="shared" si="11"/>
        <v>0</v>
      </c>
      <c r="AJ20" s="32">
        <f t="shared" si="12"/>
        <v>0</v>
      </c>
      <c r="AK20" s="32">
        <f t="shared" si="13"/>
        <v>0</v>
      </c>
      <c r="AL20" s="32">
        <f t="shared" si="14"/>
        <v>0</v>
      </c>
      <c r="AM20" s="32">
        <f t="shared" si="15"/>
        <v>0</v>
      </c>
      <c r="AN20" s="32">
        <f t="shared" si="16"/>
        <v>0</v>
      </c>
      <c r="AO20" s="32">
        <f t="shared" si="17"/>
        <v>0</v>
      </c>
      <c r="AP20" s="32">
        <f t="shared" si="18"/>
        <v>0</v>
      </c>
      <c r="AQ20" s="33">
        <f t="shared" si="19"/>
        <v>0</v>
      </c>
      <c r="AR20" s="109" t="str">
        <f t="shared" si="20"/>
        <v/>
      </c>
      <c r="AS20" s="113"/>
      <c r="AT20" s="134" t="s">
        <v>35</v>
      </c>
      <c r="AU20" s="102" t="str">
        <f t="shared" si="22"/>
        <v xml:space="preserve">0,00 </v>
      </c>
      <c r="AV20" s="135">
        <v>25</v>
      </c>
      <c r="AW20" s="136">
        <v>25</v>
      </c>
    </row>
    <row r="21" spans="1:49" s="2" customFormat="1" ht="10.5" customHeight="1" x14ac:dyDescent="0.2">
      <c r="A21" s="152">
        <v>4</v>
      </c>
      <c r="B21" s="45"/>
      <c r="C21" s="29" t="s">
        <v>75</v>
      </c>
      <c r="D21" s="96" t="s">
        <v>72</v>
      </c>
      <c r="E21" s="96" t="s">
        <v>88</v>
      </c>
      <c r="F21" s="29" t="s">
        <v>111</v>
      </c>
      <c r="G21" s="96" t="s">
        <v>87</v>
      </c>
      <c r="H21" s="96" t="s">
        <v>77</v>
      </c>
      <c r="I21" s="35" t="s">
        <v>51</v>
      </c>
      <c r="J21" s="96" t="s">
        <v>69</v>
      </c>
      <c r="K21" s="96" t="s">
        <v>70</v>
      </c>
      <c r="L21" s="96" t="s">
        <v>76</v>
      </c>
      <c r="M21" s="35" t="s">
        <v>84</v>
      </c>
      <c r="N21" s="91" t="s">
        <v>120</v>
      </c>
      <c r="O21" s="91" t="s">
        <v>98</v>
      </c>
      <c r="P21" s="96" t="s">
        <v>89</v>
      </c>
      <c r="Q21" s="29" t="s">
        <v>74</v>
      </c>
      <c r="R21" s="91" t="s">
        <v>82</v>
      </c>
      <c r="S21" s="29" t="s">
        <v>147</v>
      </c>
      <c r="T21" s="29" t="s">
        <v>83</v>
      </c>
      <c r="U21" s="29"/>
      <c r="V21" s="48" t="s">
        <v>46</v>
      </c>
      <c r="W21" s="31">
        <v>0.1</v>
      </c>
      <c r="X21" s="32">
        <f t="shared" si="0"/>
        <v>0</v>
      </c>
      <c r="Y21" s="32">
        <f t="shared" si="1"/>
        <v>0</v>
      </c>
      <c r="Z21" s="32">
        <f t="shared" si="2"/>
        <v>0</v>
      </c>
      <c r="AA21" s="32">
        <f t="shared" si="3"/>
        <v>0</v>
      </c>
      <c r="AB21" s="32">
        <f t="shared" si="4"/>
        <v>0</v>
      </c>
      <c r="AC21" s="32">
        <f t="shared" si="5"/>
        <v>0</v>
      </c>
      <c r="AD21" s="32">
        <f t="shared" si="6"/>
        <v>0</v>
      </c>
      <c r="AE21" s="32">
        <f t="shared" si="7"/>
        <v>0</v>
      </c>
      <c r="AF21" s="32">
        <f t="shared" si="8"/>
        <v>0</v>
      </c>
      <c r="AG21" s="33">
        <f t="shared" si="9"/>
        <v>0</v>
      </c>
      <c r="AH21" s="32">
        <f t="shared" si="10"/>
        <v>0</v>
      </c>
      <c r="AI21" s="32">
        <f t="shared" si="11"/>
        <v>0</v>
      </c>
      <c r="AJ21" s="32">
        <f t="shared" si="12"/>
        <v>0</v>
      </c>
      <c r="AK21" s="32">
        <f t="shared" si="13"/>
        <v>0</v>
      </c>
      <c r="AL21" s="32">
        <f t="shared" si="14"/>
        <v>0</v>
      </c>
      <c r="AM21" s="32">
        <f t="shared" si="15"/>
        <v>0</v>
      </c>
      <c r="AN21" s="32">
        <f t="shared" si="16"/>
        <v>0</v>
      </c>
      <c r="AO21" s="32">
        <f t="shared" si="17"/>
        <v>0</v>
      </c>
      <c r="AP21" s="32">
        <f t="shared" si="18"/>
        <v>0</v>
      </c>
      <c r="AQ21" s="33">
        <f t="shared" si="19"/>
        <v>0</v>
      </c>
      <c r="AR21" s="109">
        <f t="shared" si="20"/>
        <v>0.1</v>
      </c>
      <c r="AS21" s="113"/>
      <c r="AT21" s="134">
        <v>0.10000000000000142</v>
      </c>
      <c r="AU21" s="102">
        <f t="shared" si="22"/>
        <v>0.20000000000000143</v>
      </c>
      <c r="AV21" s="135">
        <v>26</v>
      </c>
      <c r="AW21" s="136">
        <v>26.5</v>
      </c>
    </row>
    <row r="22" spans="1:49" s="39" customFormat="1" ht="10.5" customHeight="1" x14ac:dyDescent="0.2">
      <c r="A22" s="152"/>
      <c r="B22" s="34">
        <v>0.42708333333333298</v>
      </c>
      <c r="C22" s="183" t="s">
        <v>130</v>
      </c>
      <c r="D22" s="184"/>
      <c r="E22" s="184"/>
      <c r="F22" s="158"/>
      <c r="G22" s="92"/>
      <c r="H22" s="35"/>
      <c r="I22" s="92"/>
      <c r="J22" s="97"/>
      <c r="K22" s="97"/>
      <c r="L22" s="35"/>
      <c r="M22" s="92"/>
      <c r="N22" s="35" t="s">
        <v>121</v>
      </c>
      <c r="O22" s="35"/>
      <c r="P22" s="92"/>
      <c r="Q22" s="35"/>
      <c r="R22" s="35"/>
      <c r="S22" s="35" t="s">
        <v>128</v>
      </c>
      <c r="T22" s="35" t="s">
        <v>132</v>
      </c>
      <c r="U22" s="35"/>
      <c r="V22" s="48" t="s">
        <v>47</v>
      </c>
      <c r="W22" s="31"/>
      <c r="X22" s="32">
        <f t="shared" si="0"/>
        <v>0</v>
      </c>
      <c r="Y22" s="32">
        <f t="shared" si="1"/>
        <v>0</v>
      </c>
      <c r="Z22" s="32">
        <f t="shared" si="2"/>
        <v>0</v>
      </c>
      <c r="AA22" s="32">
        <f t="shared" si="3"/>
        <v>0</v>
      </c>
      <c r="AB22" s="32">
        <f t="shared" si="4"/>
        <v>0</v>
      </c>
      <c r="AC22" s="32">
        <f t="shared" si="5"/>
        <v>0</v>
      </c>
      <c r="AD22" s="32">
        <f t="shared" si="6"/>
        <v>0</v>
      </c>
      <c r="AE22" s="32">
        <f t="shared" si="7"/>
        <v>0</v>
      </c>
      <c r="AF22" s="32">
        <f t="shared" si="8"/>
        <v>0</v>
      </c>
      <c r="AG22" s="33">
        <f t="shared" si="9"/>
        <v>0</v>
      </c>
      <c r="AH22" s="32">
        <f t="shared" si="10"/>
        <v>0</v>
      </c>
      <c r="AI22" s="32">
        <f t="shared" si="11"/>
        <v>0</v>
      </c>
      <c r="AJ22" s="32">
        <f t="shared" si="12"/>
        <v>0</v>
      </c>
      <c r="AK22" s="32">
        <f t="shared" si="13"/>
        <v>0</v>
      </c>
      <c r="AL22" s="32">
        <f t="shared" si="14"/>
        <v>0</v>
      </c>
      <c r="AM22" s="32">
        <f t="shared" si="15"/>
        <v>0</v>
      </c>
      <c r="AN22" s="32">
        <f t="shared" si="16"/>
        <v>0</v>
      </c>
      <c r="AO22" s="32">
        <f t="shared" si="17"/>
        <v>0</v>
      </c>
      <c r="AP22" s="32">
        <f t="shared" si="18"/>
        <v>0</v>
      </c>
      <c r="AQ22" s="33">
        <f t="shared" si="19"/>
        <v>0</v>
      </c>
      <c r="AR22" s="109" t="str">
        <f t="shared" si="20"/>
        <v/>
      </c>
      <c r="AS22" s="113"/>
      <c r="AT22" s="134" t="s">
        <v>35</v>
      </c>
      <c r="AU22" s="114" t="str">
        <f t="shared" si="22"/>
        <v xml:space="preserve">0,00 </v>
      </c>
      <c r="AV22" s="135">
        <v>8</v>
      </c>
      <c r="AW22" s="136">
        <v>8</v>
      </c>
    </row>
    <row r="23" spans="1:49" s="39" customFormat="1" ht="10.5" customHeight="1" x14ac:dyDescent="0.2">
      <c r="A23" s="152"/>
      <c r="B23" s="46" t="s">
        <v>36</v>
      </c>
      <c r="C23" s="93"/>
      <c r="D23" s="37"/>
      <c r="E23" s="37"/>
      <c r="F23" s="37"/>
      <c r="G23" s="93"/>
      <c r="H23" s="93"/>
      <c r="I23" s="93"/>
      <c r="J23" s="93"/>
      <c r="K23" s="93"/>
      <c r="L23" s="37"/>
      <c r="M23" s="93"/>
      <c r="N23" s="93"/>
      <c r="O23" s="37"/>
      <c r="P23" s="93"/>
      <c r="Q23" s="93"/>
      <c r="R23" s="37"/>
      <c r="S23" s="37"/>
      <c r="T23" s="37"/>
      <c r="U23" s="37"/>
      <c r="V23" s="38" t="s">
        <v>110</v>
      </c>
      <c r="W23" s="31"/>
      <c r="X23" s="32">
        <f t="shared" si="0"/>
        <v>0</v>
      </c>
      <c r="Y23" s="32">
        <f t="shared" si="1"/>
        <v>0</v>
      </c>
      <c r="Z23" s="32">
        <f t="shared" si="2"/>
        <v>0</v>
      </c>
      <c r="AA23" s="32">
        <f t="shared" si="3"/>
        <v>0</v>
      </c>
      <c r="AB23" s="32">
        <f t="shared" si="4"/>
        <v>0</v>
      </c>
      <c r="AC23" s="32">
        <f t="shared" si="5"/>
        <v>0</v>
      </c>
      <c r="AD23" s="32">
        <f t="shared" si="6"/>
        <v>0</v>
      </c>
      <c r="AE23" s="32">
        <f t="shared" si="7"/>
        <v>0</v>
      </c>
      <c r="AF23" s="32">
        <f t="shared" si="8"/>
        <v>0</v>
      </c>
      <c r="AG23" s="33">
        <f t="shared" si="9"/>
        <v>0</v>
      </c>
      <c r="AH23" s="32">
        <f t="shared" si="10"/>
        <v>0</v>
      </c>
      <c r="AI23" s="32">
        <f t="shared" si="11"/>
        <v>0</v>
      </c>
      <c r="AJ23" s="32">
        <f t="shared" si="12"/>
        <v>0</v>
      </c>
      <c r="AK23" s="32">
        <f t="shared" si="13"/>
        <v>0</v>
      </c>
      <c r="AL23" s="32">
        <f t="shared" si="14"/>
        <v>0</v>
      </c>
      <c r="AM23" s="32">
        <f t="shared" si="15"/>
        <v>0</v>
      </c>
      <c r="AN23" s="32">
        <f t="shared" si="16"/>
        <v>0</v>
      </c>
      <c r="AO23" s="32">
        <f t="shared" si="17"/>
        <v>0</v>
      </c>
      <c r="AP23" s="32">
        <f t="shared" si="18"/>
        <v>0</v>
      </c>
      <c r="AQ23" s="33">
        <f t="shared" si="19"/>
        <v>0</v>
      </c>
      <c r="AR23" s="109" t="str">
        <f t="shared" si="20"/>
        <v/>
      </c>
      <c r="AS23" s="113"/>
      <c r="AT23" s="134" t="s">
        <v>35</v>
      </c>
      <c r="AU23" s="102" t="str">
        <f t="shared" si="22"/>
        <v xml:space="preserve">0,00 </v>
      </c>
      <c r="AV23" s="135">
        <v>12</v>
      </c>
      <c r="AW23" s="136">
        <v>12</v>
      </c>
    </row>
    <row r="24" spans="1:49" s="2" customFormat="1" ht="10.5" customHeight="1" x14ac:dyDescent="0.2">
      <c r="A24" s="152"/>
      <c r="B24" s="34">
        <v>0.45833333333333298</v>
      </c>
      <c r="C24" s="194" t="s">
        <v>116</v>
      </c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37" t="s">
        <v>124</v>
      </c>
      <c r="T24" s="37" t="s">
        <v>124</v>
      </c>
      <c r="U24" s="37"/>
      <c r="V24" s="38" t="s">
        <v>48</v>
      </c>
      <c r="W24" s="31">
        <v>0.1</v>
      </c>
      <c r="X24" s="32">
        <f t="shared" si="0"/>
        <v>0</v>
      </c>
      <c r="Y24" s="32">
        <f t="shared" si="1"/>
        <v>0</v>
      </c>
      <c r="Z24" s="32">
        <f t="shared" si="2"/>
        <v>0</v>
      </c>
      <c r="AA24" s="32">
        <f t="shared" si="3"/>
        <v>0</v>
      </c>
      <c r="AB24" s="32">
        <f t="shared" si="4"/>
        <v>0</v>
      </c>
      <c r="AC24" s="32">
        <f t="shared" si="5"/>
        <v>0</v>
      </c>
      <c r="AD24" s="32">
        <f t="shared" si="6"/>
        <v>0</v>
      </c>
      <c r="AE24" s="32">
        <f t="shared" si="7"/>
        <v>0</v>
      </c>
      <c r="AF24" s="32">
        <f t="shared" si="8"/>
        <v>0</v>
      </c>
      <c r="AG24" s="33">
        <f t="shared" si="9"/>
        <v>0</v>
      </c>
      <c r="AH24" s="32">
        <f t="shared" si="10"/>
        <v>0</v>
      </c>
      <c r="AI24" s="32">
        <f t="shared" si="11"/>
        <v>0</v>
      </c>
      <c r="AJ24" s="32">
        <f t="shared" si="12"/>
        <v>0</v>
      </c>
      <c r="AK24" s="32">
        <f t="shared" si="13"/>
        <v>0</v>
      </c>
      <c r="AL24" s="32">
        <f t="shared" si="14"/>
        <v>0</v>
      </c>
      <c r="AM24" s="32">
        <f t="shared" si="15"/>
        <v>0</v>
      </c>
      <c r="AN24" s="32">
        <f t="shared" si="16"/>
        <v>0</v>
      </c>
      <c r="AO24" s="32">
        <f t="shared" si="17"/>
        <v>0</v>
      </c>
      <c r="AP24" s="32">
        <f t="shared" si="18"/>
        <v>0</v>
      </c>
      <c r="AQ24" s="33">
        <f t="shared" si="19"/>
        <v>0</v>
      </c>
      <c r="AR24" s="109">
        <f t="shared" si="20"/>
        <v>0.1</v>
      </c>
      <c r="AS24" s="113"/>
      <c r="AT24" s="134">
        <v>0.10000000000011511</v>
      </c>
      <c r="AU24" s="102">
        <f t="shared" si="22"/>
        <v>0.20000000000011511</v>
      </c>
      <c r="AV24" s="135">
        <v>26</v>
      </c>
      <c r="AW24" s="136">
        <v>26.5</v>
      </c>
    </row>
    <row r="25" spans="1:49" s="2" customFormat="1" ht="10.5" customHeight="1" x14ac:dyDescent="0.2">
      <c r="A25" s="152"/>
      <c r="B25" s="47"/>
      <c r="C25" s="42"/>
      <c r="D25" s="94"/>
      <c r="E25" s="95"/>
      <c r="F25" s="42"/>
      <c r="G25" s="94"/>
      <c r="H25" s="42"/>
      <c r="I25" s="94"/>
      <c r="J25" s="94"/>
      <c r="K25" s="95"/>
      <c r="L25" s="42"/>
      <c r="M25" s="94"/>
      <c r="N25" s="42"/>
      <c r="O25" s="42"/>
      <c r="P25" s="94"/>
      <c r="Q25" s="42"/>
      <c r="R25" s="42"/>
      <c r="S25" s="42" t="s">
        <v>127</v>
      </c>
      <c r="T25" s="42" t="s">
        <v>69</v>
      </c>
      <c r="U25" s="42"/>
      <c r="V25" s="38" t="s">
        <v>49</v>
      </c>
      <c r="W25" s="31"/>
      <c r="X25" s="32">
        <f t="shared" si="0"/>
        <v>0</v>
      </c>
      <c r="Y25" s="32">
        <f t="shared" si="1"/>
        <v>0</v>
      </c>
      <c r="Z25" s="32">
        <f t="shared" si="2"/>
        <v>0</v>
      </c>
      <c r="AA25" s="32">
        <f t="shared" si="3"/>
        <v>0</v>
      </c>
      <c r="AB25" s="32">
        <f t="shared" si="4"/>
        <v>0</v>
      </c>
      <c r="AC25" s="32">
        <f t="shared" si="5"/>
        <v>0</v>
      </c>
      <c r="AD25" s="32">
        <f t="shared" si="6"/>
        <v>0</v>
      </c>
      <c r="AE25" s="32">
        <f t="shared" si="7"/>
        <v>0</v>
      </c>
      <c r="AF25" s="32">
        <f t="shared" si="8"/>
        <v>0</v>
      </c>
      <c r="AG25" s="33">
        <f t="shared" si="9"/>
        <v>0</v>
      </c>
      <c r="AH25" s="32">
        <f t="shared" si="10"/>
        <v>0</v>
      </c>
      <c r="AI25" s="32">
        <f t="shared" si="11"/>
        <v>0</v>
      </c>
      <c r="AJ25" s="32">
        <f t="shared" si="12"/>
        <v>0</v>
      </c>
      <c r="AK25" s="32">
        <f t="shared" si="13"/>
        <v>0</v>
      </c>
      <c r="AL25" s="32">
        <f t="shared" si="14"/>
        <v>0</v>
      </c>
      <c r="AM25" s="32">
        <f t="shared" si="15"/>
        <v>0</v>
      </c>
      <c r="AN25" s="32">
        <f t="shared" si="16"/>
        <v>0</v>
      </c>
      <c r="AO25" s="32">
        <f t="shared" si="17"/>
        <v>0</v>
      </c>
      <c r="AP25" s="32">
        <f t="shared" si="18"/>
        <v>0</v>
      </c>
      <c r="AQ25" s="33">
        <f t="shared" si="19"/>
        <v>0</v>
      </c>
      <c r="AR25" s="109" t="str">
        <f t="shared" si="20"/>
        <v/>
      </c>
      <c r="AS25" s="113"/>
      <c r="AT25" s="134">
        <v>7.460698725481052E-14</v>
      </c>
      <c r="AU25" s="102">
        <f t="shared" si="22"/>
        <v>7.460698725481052E-14</v>
      </c>
      <c r="AV25" s="135">
        <v>26</v>
      </c>
      <c r="AW25" s="136">
        <v>26</v>
      </c>
    </row>
    <row r="26" spans="1:49" s="2" customFormat="1" ht="10.5" customHeight="1" x14ac:dyDescent="0.2">
      <c r="A26" s="156">
        <v>5</v>
      </c>
      <c r="B26" s="46"/>
      <c r="C26" s="29" t="s">
        <v>75</v>
      </c>
      <c r="D26" s="96" t="s">
        <v>72</v>
      </c>
      <c r="E26" s="96" t="s">
        <v>88</v>
      </c>
      <c r="F26" s="29" t="s">
        <v>111</v>
      </c>
      <c r="G26" s="96" t="s">
        <v>87</v>
      </c>
      <c r="H26" s="96" t="s">
        <v>77</v>
      </c>
      <c r="I26" s="35" t="s">
        <v>51</v>
      </c>
      <c r="J26" s="96" t="s">
        <v>69</v>
      </c>
      <c r="K26" s="96" t="s">
        <v>70</v>
      </c>
      <c r="L26" s="96" t="s">
        <v>76</v>
      </c>
      <c r="M26" s="35" t="s">
        <v>84</v>
      </c>
      <c r="N26" s="91" t="s">
        <v>120</v>
      </c>
      <c r="O26" s="91" t="s">
        <v>98</v>
      </c>
      <c r="P26" s="96" t="s">
        <v>89</v>
      </c>
      <c r="Q26" s="29" t="s">
        <v>74</v>
      </c>
      <c r="R26" s="91" t="s">
        <v>82</v>
      </c>
      <c r="S26" s="29" t="s">
        <v>148</v>
      </c>
      <c r="T26" s="29" t="s">
        <v>147</v>
      </c>
      <c r="U26" s="29"/>
      <c r="V26" s="38" t="s">
        <v>50</v>
      </c>
      <c r="W26" s="31"/>
      <c r="X26" s="32">
        <f t="shared" si="0"/>
        <v>0</v>
      </c>
      <c r="Y26" s="32">
        <f t="shared" si="1"/>
        <v>0</v>
      </c>
      <c r="Z26" s="32">
        <f t="shared" si="2"/>
        <v>0</v>
      </c>
      <c r="AA26" s="32">
        <f t="shared" si="3"/>
        <v>0</v>
      </c>
      <c r="AB26" s="32">
        <f t="shared" si="4"/>
        <v>0</v>
      </c>
      <c r="AC26" s="32">
        <f t="shared" si="5"/>
        <v>0</v>
      </c>
      <c r="AD26" s="32">
        <f t="shared" si="6"/>
        <v>0</v>
      </c>
      <c r="AE26" s="32">
        <f t="shared" si="7"/>
        <v>0</v>
      </c>
      <c r="AF26" s="32">
        <f t="shared" si="8"/>
        <v>0</v>
      </c>
      <c r="AG26" s="33">
        <f t="shared" si="9"/>
        <v>0</v>
      </c>
      <c r="AH26" s="32">
        <f t="shared" si="10"/>
        <v>0</v>
      </c>
      <c r="AI26" s="32">
        <f t="shared" si="11"/>
        <v>0</v>
      </c>
      <c r="AJ26" s="32">
        <f t="shared" si="12"/>
        <v>0</v>
      </c>
      <c r="AK26" s="32">
        <f t="shared" si="13"/>
        <v>0</v>
      </c>
      <c r="AL26" s="32">
        <f t="shared" si="14"/>
        <v>0</v>
      </c>
      <c r="AM26" s="32">
        <f t="shared" si="15"/>
        <v>0</v>
      </c>
      <c r="AN26" s="32">
        <f t="shared" si="16"/>
        <v>0</v>
      </c>
      <c r="AO26" s="32">
        <f t="shared" si="17"/>
        <v>0</v>
      </c>
      <c r="AP26" s="32">
        <f t="shared" si="18"/>
        <v>0</v>
      </c>
      <c r="AQ26" s="33">
        <f t="shared" si="19"/>
        <v>0</v>
      </c>
      <c r="AR26" s="109" t="str">
        <f t="shared" si="20"/>
        <v/>
      </c>
      <c r="AS26" s="113"/>
      <c r="AT26" s="134" t="s">
        <v>35</v>
      </c>
      <c r="AU26" s="102" t="str">
        <f t="shared" si="22"/>
        <v xml:space="preserve">0,00 </v>
      </c>
      <c r="AV26" s="135">
        <v>12</v>
      </c>
      <c r="AW26" s="136">
        <v>12</v>
      </c>
    </row>
    <row r="27" spans="1:49" s="39" customFormat="1" ht="10.5" customHeight="1" x14ac:dyDescent="0.2">
      <c r="A27" s="156"/>
      <c r="B27" s="34">
        <v>0.47222222222222199</v>
      </c>
      <c r="C27" s="183" t="s">
        <v>130</v>
      </c>
      <c r="D27" s="184"/>
      <c r="E27" s="184"/>
      <c r="F27" s="158"/>
      <c r="G27" s="92"/>
      <c r="H27" s="35"/>
      <c r="I27" s="92"/>
      <c r="J27" s="97"/>
      <c r="K27" s="97"/>
      <c r="L27" s="35"/>
      <c r="M27" s="92"/>
      <c r="N27" s="35" t="s">
        <v>121</v>
      </c>
      <c r="O27" s="35"/>
      <c r="P27" s="92"/>
      <c r="Q27" s="35"/>
      <c r="R27" s="35"/>
      <c r="S27" s="35" t="s">
        <v>135</v>
      </c>
      <c r="T27" s="35" t="s">
        <v>128</v>
      </c>
      <c r="U27" s="35"/>
      <c r="V27" s="38" t="s">
        <v>51</v>
      </c>
      <c r="W27" s="31"/>
      <c r="X27" s="32">
        <f t="shared" si="0"/>
        <v>1</v>
      </c>
      <c r="Y27" s="32">
        <f t="shared" si="1"/>
        <v>1</v>
      </c>
      <c r="Z27" s="32">
        <f t="shared" si="2"/>
        <v>1</v>
      </c>
      <c r="AA27" s="32">
        <f t="shared" si="3"/>
        <v>1</v>
      </c>
      <c r="AB27" s="32">
        <f t="shared" si="4"/>
        <v>1</v>
      </c>
      <c r="AC27" s="32">
        <f t="shared" si="5"/>
        <v>0</v>
      </c>
      <c r="AD27" s="32">
        <f t="shared" si="6"/>
        <v>0</v>
      </c>
      <c r="AE27" s="32">
        <f t="shared" si="7"/>
        <v>0</v>
      </c>
      <c r="AF27" s="32">
        <f t="shared" si="8"/>
        <v>0</v>
      </c>
      <c r="AG27" s="33">
        <v>0</v>
      </c>
      <c r="AH27" s="32">
        <f t="shared" si="10"/>
        <v>0</v>
      </c>
      <c r="AI27" s="32">
        <f t="shared" si="11"/>
        <v>0</v>
      </c>
      <c r="AJ27" s="32">
        <f t="shared" si="12"/>
        <v>0</v>
      </c>
      <c r="AK27" s="32">
        <f t="shared" si="13"/>
        <v>0</v>
      </c>
      <c r="AL27" s="32">
        <f t="shared" si="14"/>
        <v>0</v>
      </c>
      <c r="AM27" s="32">
        <f t="shared" si="15"/>
        <v>0</v>
      </c>
      <c r="AN27" s="32">
        <f t="shared" si="16"/>
        <v>0</v>
      </c>
      <c r="AO27" s="32">
        <f t="shared" si="17"/>
        <v>0</v>
      </c>
      <c r="AP27" s="32">
        <f t="shared" si="18"/>
        <v>0</v>
      </c>
      <c r="AQ27" s="33">
        <f t="shared" si="19"/>
        <v>0</v>
      </c>
      <c r="AR27" s="109"/>
      <c r="AS27" s="113"/>
      <c r="AT27" s="134">
        <v>-7.460698725481052E-14</v>
      </c>
      <c r="AU27" s="102">
        <f t="shared" si="22"/>
        <v>-7.460698725481052E-14</v>
      </c>
      <c r="AV27" s="135">
        <v>28</v>
      </c>
      <c r="AW27" s="136">
        <v>28</v>
      </c>
    </row>
    <row r="28" spans="1:49" s="39" customFormat="1" ht="10.5" customHeight="1" x14ac:dyDescent="0.2">
      <c r="A28" s="156"/>
      <c r="B28" s="46" t="s">
        <v>36</v>
      </c>
      <c r="C28" s="93"/>
      <c r="D28" s="37"/>
      <c r="E28" s="37"/>
      <c r="F28" s="37"/>
      <c r="G28" s="93"/>
      <c r="H28" s="93"/>
      <c r="I28" s="93"/>
      <c r="J28" s="93"/>
      <c r="K28" s="93"/>
      <c r="L28" s="37"/>
      <c r="M28" s="93"/>
      <c r="N28" s="93"/>
      <c r="O28" s="37"/>
      <c r="P28" s="93"/>
      <c r="Q28" s="93"/>
      <c r="R28" s="37"/>
      <c r="S28" s="37"/>
      <c r="T28" s="37"/>
      <c r="U28" s="37"/>
      <c r="V28" s="38" t="s">
        <v>52</v>
      </c>
      <c r="W28" s="31"/>
      <c r="X28" s="32">
        <f t="shared" si="0"/>
        <v>0</v>
      </c>
      <c r="Y28" s="32">
        <f t="shared" si="1"/>
        <v>0</v>
      </c>
      <c r="Z28" s="32">
        <f t="shared" si="2"/>
        <v>0</v>
      </c>
      <c r="AA28" s="32">
        <f t="shared" si="3"/>
        <v>0</v>
      </c>
      <c r="AB28" s="32">
        <f t="shared" si="4"/>
        <v>0</v>
      </c>
      <c r="AC28" s="32">
        <f t="shared" si="5"/>
        <v>0</v>
      </c>
      <c r="AD28" s="32">
        <f t="shared" si="6"/>
        <v>0</v>
      </c>
      <c r="AE28" s="32">
        <f t="shared" si="7"/>
        <v>0</v>
      </c>
      <c r="AF28" s="32">
        <f t="shared" si="8"/>
        <v>0</v>
      </c>
      <c r="AG28" s="33">
        <f t="shared" si="9"/>
        <v>0</v>
      </c>
      <c r="AH28" s="32">
        <f t="shared" si="10"/>
        <v>0</v>
      </c>
      <c r="AI28" s="32">
        <f t="shared" si="11"/>
        <v>0</v>
      </c>
      <c r="AJ28" s="32">
        <f t="shared" si="12"/>
        <v>0</v>
      </c>
      <c r="AK28" s="32">
        <f t="shared" si="13"/>
        <v>0</v>
      </c>
      <c r="AL28" s="32">
        <f t="shared" si="14"/>
        <v>0</v>
      </c>
      <c r="AM28" s="32">
        <f t="shared" si="15"/>
        <v>0</v>
      </c>
      <c r="AN28" s="32">
        <f t="shared" si="16"/>
        <v>0</v>
      </c>
      <c r="AO28" s="32">
        <f t="shared" si="17"/>
        <v>0</v>
      </c>
      <c r="AP28" s="32">
        <f t="shared" si="18"/>
        <v>0</v>
      </c>
      <c r="AQ28" s="33">
        <f t="shared" si="19"/>
        <v>0</v>
      </c>
      <c r="AR28" s="109" t="str">
        <f t="shared" si="20"/>
        <v/>
      </c>
      <c r="AS28" s="113"/>
      <c r="AT28" s="134">
        <v>24</v>
      </c>
      <c r="AU28" s="102">
        <f t="shared" si="22"/>
        <v>24</v>
      </c>
      <c r="AV28" s="135">
        <v>12</v>
      </c>
      <c r="AW28" s="136">
        <v>12</v>
      </c>
    </row>
    <row r="29" spans="1:49" s="2" customFormat="1" ht="10.5" customHeight="1" x14ac:dyDescent="0.2">
      <c r="A29" s="156"/>
      <c r="B29" s="34">
        <v>0.50347222222222199</v>
      </c>
      <c r="C29" s="194" t="s">
        <v>116</v>
      </c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37" t="s">
        <v>124</v>
      </c>
      <c r="T29" s="37" t="s">
        <v>124</v>
      </c>
      <c r="U29" s="37"/>
      <c r="V29" s="49" t="s">
        <v>53</v>
      </c>
      <c r="W29" s="31"/>
      <c r="X29" s="32">
        <f t="shared" si="0"/>
        <v>0</v>
      </c>
      <c r="Y29" s="32">
        <f t="shared" si="1"/>
        <v>0</v>
      </c>
      <c r="Z29" s="32">
        <f t="shared" si="2"/>
        <v>0</v>
      </c>
      <c r="AA29" s="32">
        <f t="shared" si="3"/>
        <v>0</v>
      </c>
      <c r="AB29" s="32">
        <f t="shared" si="4"/>
        <v>0</v>
      </c>
      <c r="AC29" s="32">
        <f t="shared" si="5"/>
        <v>0</v>
      </c>
      <c r="AD29" s="32">
        <f t="shared" si="6"/>
        <v>0</v>
      </c>
      <c r="AE29" s="32">
        <f t="shared" si="7"/>
        <v>0</v>
      </c>
      <c r="AF29" s="32">
        <f t="shared" si="8"/>
        <v>0</v>
      </c>
      <c r="AG29" s="33">
        <v>5</v>
      </c>
      <c r="AH29" s="32">
        <f t="shared" si="10"/>
        <v>0</v>
      </c>
      <c r="AI29" s="32">
        <f t="shared" si="11"/>
        <v>0</v>
      </c>
      <c r="AJ29" s="32">
        <f t="shared" si="12"/>
        <v>0</v>
      </c>
      <c r="AK29" s="32">
        <f t="shared" si="13"/>
        <v>0</v>
      </c>
      <c r="AL29" s="32">
        <f t="shared" si="14"/>
        <v>0</v>
      </c>
      <c r="AM29" s="32">
        <f t="shared" si="15"/>
        <v>0</v>
      </c>
      <c r="AN29" s="32">
        <f t="shared" si="16"/>
        <v>0</v>
      </c>
      <c r="AO29" s="32">
        <f t="shared" si="17"/>
        <v>0</v>
      </c>
      <c r="AP29" s="32">
        <f t="shared" si="18"/>
        <v>0</v>
      </c>
      <c r="AQ29" s="33">
        <f t="shared" si="19"/>
        <v>0</v>
      </c>
      <c r="AR29" s="109">
        <f t="shared" si="20"/>
        <v>5</v>
      </c>
      <c r="AS29" s="113"/>
      <c r="AT29" s="134" t="s">
        <v>35</v>
      </c>
      <c r="AU29" s="102">
        <f t="shared" si="22"/>
        <v>5</v>
      </c>
      <c r="AV29" s="135">
        <v>14</v>
      </c>
      <c r="AW29" s="136">
        <v>15</v>
      </c>
    </row>
    <row r="30" spans="1:49" s="2" customFormat="1" ht="10.5" customHeight="1" x14ac:dyDescent="0.2">
      <c r="A30" s="156"/>
      <c r="B30" s="47"/>
      <c r="C30" s="42"/>
      <c r="D30" s="94"/>
      <c r="E30" s="95"/>
      <c r="F30" s="42"/>
      <c r="G30" s="94"/>
      <c r="H30" s="42"/>
      <c r="I30" s="94"/>
      <c r="J30" s="94"/>
      <c r="K30" s="95"/>
      <c r="L30" s="42"/>
      <c r="M30" s="94"/>
      <c r="N30" s="42"/>
      <c r="O30" s="42"/>
      <c r="P30" s="94"/>
      <c r="Q30" s="42"/>
      <c r="R30" s="42"/>
      <c r="S30" s="42" t="s">
        <v>138</v>
      </c>
      <c r="T30" s="42" t="s">
        <v>80</v>
      </c>
      <c r="U30" s="42"/>
      <c r="V30" s="49" t="s">
        <v>54</v>
      </c>
      <c r="W30" s="31"/>
      <c r="X30" s="32">
        <f t="shared" si="0"/>
        <v>0</v>
      </c>
      <c r="Y30" s="32">
        <f t="shared" si="1"/>
        <v>0</v>
      </c>
      <c r="Z30" s="32">
        <f t="shared" si="2"/>
        <v>0</v>
      </c>
      <c r="AA30" s="32">
        <f t="shared" si="3"/>
        <v>0</v>
      </c>
      <c r="AB30" s="32">
        <f t="shared" si="4"/>
        <v>0</v>
      </c>
      <c r="AC30" s="32">
        <f t="shared" si="5"/>
        <v>0</v>
      </c>
      <c r="AD30" s="32">
        <f t="shared" si="6"/>
        <v>0</v>
      </c>
      <c r="AE30" s="32">
        <f t="shared" si="7"/>
        <v>0</v>
      </c>
      <c r="AF30" s="32">
        <f t="shared" si="8"/>
        <v>0</v>
      </c>
      <c r="AG30" s="33">
        <f t="shared" si="9"/>
        <v>0</v>
      </c>
      <c r="AH30" s="32">
        <f t="shared" si="10"/>
        <v>0</v>
      </c>
      <c r="AI30" s="32">
        <f t="shared" si="11"/>
        <v>0</v>
      </c>
      <c r="AJ30" s="32">
        <f t="shared" si="12"/>
        <v>0</v>
      </c>
      <c r="AK30" s="32">
        <f t="shared" si="13"/>
        <v>0</v>
      </c>
      <c r="AL30" s="32">
        <f t="shared" si="14"/>
        <v>0</v>
      </c>
      <c r="AM30" s="32">
        <f t="shared" si="15"/>
        <v>0</v>
      </c>
      <c r="AN30" s="32">
        <f t="shared" si="16"/>
        <v>0</v>
      </c>
      <c r="AO30" s="32">
        <f t="shared" si="17"/>
        <v>0</v>
      </c>
      <c r="AP30" s="32">
        <f t="shared" si="18"/>
        <v>0</v>
      </c>
      <c r="AQ30" s="33">
        <f t="shared" si="19"/>
        <v>0</v>
      </c>
      <c r="AR30" s="109" t="str">
        <f t="shared" si="20"/>
        <v/>
      </c>
      <c r="AS30" s="113"/>
      <c r="AT30" s="134">
        <v>10</v>
      </c>
      <c r="AU30" s="102">
        <f t="shared" si="22"/>
        <v>10</v>
      </c>
      <c r="AV30" s="135">
        <v>26</v>
      </c>
      <c r="AW30" s="136">
        <v>26</v>
      </c>
    </row>
    <row r="31" spans="1:49" s="2" customFormat="1" ht="10.5" customHeight="1" x14ac:dyDescent="0.2">
      <c r="A31" s="152">
        <v>6</v>
      </c>
      <c r="B31" s="45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 t="s">
        <v>129</v>
      </c>
      <c r="T31" s="29" t="s">
        <v>129</v>
      </c>
      <c r="U31" s="91"/>
      <c r="V31" s="48" t="s">
        <v>104</v>
      </c>
      <c r="W31" s="31"/>
      <c r="X31" s="32">
        <f t="shared" si="0"/>
        <v>0</v>
      </c>
      <c r="Y31" s="32">
        <f t="shared" si="1"/>
        <v>0</v>
      </c>
      <c r="Z31" s="32">
        <f t="shared" si="2"/>
        <v>0</v>
      </c>
      <c r="AA31" s="32">
        <f t="shared" si="3"/>
        <v>0</v>
      </c>
      <c r="AB31" s="32">
        <f t="shared" si="4"/>
        <v>0</v>
      </c>
      <c r="AC31" s="32">
        <f t="shared" si="5"/>
        <v>0</v>
      </c>
      <c r="AD31" s="32">
        <f t="shared" si="6"/>
        <v>0</v>
      </c>
      <c r="AE31" s="32">
        <f t="shared" si="7"/>
        <v>0</v>
      </c>
      <c r="AF31" s="32">
        <f t="shared" si="8"/>
        <v>0</v>
      </c>
      <c r="AG31" s="33">
        <f t="shared" si="9"/>
        <v>0</v>
      </c>
      <c r="AH31" s="32">
        <f t="shared" si="10"/>
        <v>0</v>
      </c>
      <c r="AI31" s="32">
        <f t="shared" si="11"/>
        <v>0</v>
      </c>
      <c r="AJ31" s="32">
        <f t="shared" si="12"/>
        <v>0</v>
      </c>
      <c r="AK31" s="32">
        <f t="shared" si="13"/>
        <v>0</v>
      </c>
      <c r="AL31" s="32">
        <f t="shared" si="14"/>
        <v>0</v>
      </c>
      <c r="AM31" s="32">
        <f t="shared" si="15"/>
        <v>0</v>
      </c>
      <c r="AN31" s="32">
        <f t="shared" si="16"/>
        <v>0</v>
      </c>
      <c r="AO31" s="32">
        <f t="shared" si="17"/>
        <v>0</v>
      </c>
      <c r="AP31" s="32">
        <f t="shared" si="18"/>
        <v>0</v>
      </c>
      <c r="AQ31" s="33">
        <f t="shared" si="19"/>
        <v>0</v>
      </c>
      <c r="AR31" s="109" t="str">
        <f t="shared" si="20"/>
        <v/>
      </c>
      <c r="AS31" s="113"/>
      <c r="AT31" s="134">
        <v>0</v>
      </c>
      <c r="AU31" s="114">
        <v>0</v>
      </c>
      <c r="AV31" s="135">
        <v>20</v>
      </c>
      <c r="AW31" s="136">
        <v>20</v>
      </c>
    </row>
    <row r="32" spans="1:49" s="2" customFormat="1" ht="10.5" customHeight="1" x14ac:dyDescent="0.2">
      <c r="A32" s="152"/>
      <c r="B32" s="34">
        <v>0.50694444444444398</v>
      </c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35"/>
      <c r="N32" s="35"/>
      <c r="O32" s="35"/>
      <c r="P32" s="35"/>
      <c r="Q32" s="35"/>
      <c r="R32" s="35"/>
      <c r="S32" s="35"/>
      <c r="T32" s="35"/>
      <c r="U32" s="35"/>
      <c r="V32" s="48" t="s">
        <v>55</v>
      </c>
      <c r="W32" s="31"/>
      <c r="X32" s="32">
        <f t="shared" si="0"/>
        <v>0</v>
      </c>
      <c r="Y32" s="32">
        <f t="shared" si="1"/>
        <v>0</v>
      </c>
      <c r="Z32" s="32">
        <f t="shared" si="2"/>
        <v>0</v>
      </c>
      <c r="AA32" s="32">
        <f t="shared" si="3"/>
        <v>0</v>
      </c>
      <c r="AB32" s="32">
        <f t="shared" si="4"/>
        <v>0</v>
      </c>
      <c r="AC32" s="32">
        <f t="shared" si="5"/>
        <v>0</v>
      </c>
      <c r="AD32" s="32">
        <f t="shared" si="6"/>
        <v>0</v>
      </c>
      <c r="AE32" s="32">
        <f t="shared" si="7"/>
        <v>0</v>
      </c>
      <c r="AF32" s="32">
        <f t="shared" si="8"/>
        <v>0</v>
      </c>
      <c r="AG32" s="33">
        <f t="shared" si="9"/>
        <v>0</v>
      </c>
      <c r="AH32" s="32">
        <f t="shared" si="10"/>
        <v>0</v>
      </c>
      <c r="AI32" s="32">
        <f t="shared" si="11"/>
        <v>0</v>
      </c>
      <c r="AJ32" s="32">
        <f t="shared" si="12"/>
        <v>0</v>
      </c>
      <c r="AK32" s="32">
        <f t="shared" si="13"/>
        <v>0</v>
      </c>
      <c r="AL32" s="32">
        <f t="shared" si="14"/>
        <v>0</v>
      </c>
      <c r="AM32" s="32">
        <f t="shared" si="15"/>
        <v>0</v>
      </c>
      <c r="AN32" s="32">
        <f t="shared" si="16"/>
        <v>0</v>
      </c>
      <c r="AO32" s="32">
        <f t="shared" si="17"/>
        <v>0</v>
      </c>
      <c r="AP32" s="32">
        <f t="shared" si="18"/>
        <v>0</v>
      </c>
      <c r="AQ32" s="33">
        <f t="shared" si="19"/>
        <v>0</v>
      </c>
      <c r="AR32" s="109" t="str">
        <f t="shared" si="20"/>
        <v/>
      </c>
      <c r="AS32" s="113"/>
      <c r="AT32" s="134" t="s">
        <v>35</v>
      </c>
      <c r="AU32" s="102" t="str">
        <f t="shared" ref="AU32:AU42" si="23">IF(SUM(AR32:AT32)=0,"0,00 ",SUM(AR32:AT32))</f>
        <v xml:space="preserve">0,00 </v>
      </c>
      <c r="AV32" s="135">
        <v>28</v>
      </c>
      <c r="AW32" s="136">
        <v>28</v>
      </c>
    </row>
    <row r="33" spans="1:49" s="39" customFormat="1" ht="10.5" customHeight="1" x14ac:dyDescent="0.2">
      <c r="A33" s="152"/>
      <c r="B33" s="46" t="s">
        <v>36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8" t="s">
        <v>56</v>
      </c>
      <c r="W33" s="31"/>
      <c r="X33" s="32">
        <f t="shared" si="0"/>
        <v>0</v>
      </c>
      <c r="Y33" s="32">
        <f t="shared" si="1"/>
        <v>0</v>
      </c>
      <c r="Z33" s="32">
        <f t="shared" si="2"/>
        <v>0</v>
      </c>
      <c r="AA33" s="32">
        <f t="shared" si="3"/>
        <v>0</v>
      </c>
      <c r="AB33" s="32">
        <f t="shared" si="4"/>
        <v>0</v>
      </c>
      <c r="AC33" s="32">
        <f t="shared" si="5"/>
        <v>0</v>
      </c>
      <c r="AD33" s="32">
        <f t="shared" si="6"/>
        <v>0</v>
      </c>
      <c r="AE33" s="32">
        <f t="shared" si="7"/>
        <v>0</v>
      </c>
      <c r="AF33" s="32">
        <f t="shared" si="8"/>
        <v>0</v>
      </c>
      <c r="AG33" s="33">
        <f t="shared" si="9"/>
        <v>0</v>
      </c>
      <c r="AH33" s="32">
        <f t="shared" si="10"/>
        <v>0</v>
      </c>
      <c r="AI33" s="32">
        <f t="shared" si="11"/>
        <v>0</v>
      </c>
      <c r="AJ33" s="32">
        <f t="shared" si="12"/>
        <v>0</v>
      </c>
      <c r="AK33" s="32">
        <f t="shared" si="13"/>
        <v>0</v>
      </c>
      <c r="AL33" s="32">
        <f t="shared" si="14"/>
        <v>0</v>
      </c>
      <c r="AM33" s="32">
        <f t="shared" si="15"/>
        <v>0</v>
      </c>
      <c r="AN33" s="32">
        <f t="shared" si="16"/>
        <v>0</v>
      </c>
      <c r="AO33" s="32">
        <f t="shared" si="17"/>
        <v>0</v>
      </c>
      <c r="AP33" s="32">
        <f t="shared" si="18"/>
        <v>0</v>
      </c>
      <c r="AQ33" s="33">
        <f t="shared" si="19"/>
        <v>0</v>
      </c>
      <c r="AR33" s="109" t="str">
        <f t="shared" si="20"/>
        <v/>
      </c>
      <c r="AS33" s="113"/>
      <c r="AT33" s="134" t="s">
        <v>35</v>
      </c>
      <c r="AU33" s="102" t="str">
        <f t="shared" si="23"/>
        <v xml:space="preserve">0,00 </v>
      </c>
      <c r="AV33" s="135">
        <v>27</v>
      </c>
      <c r="AW33" s="136">
        <v>27</v>
      </c>
    </row>
    <row r="34" spans="1:49" s="2" customFormat="1" ht="10.5" customHeight="1" x14ac:dyDescent="0.2">
      <c r="A34" s="152"/>
      <c r="B34" s="34">
        <v>0.53819444444444398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8" t="s">
        <v>57</v>
      </c>
      <c r="W34" s="31">
        <v>0.1</v>
      </c>
      <c r="X34" s="32">
        <f t="shared" si="0"/>
        <v>0</v>
      </c>
      <c r="Y34" s="32">
        <f t="shared" si="1"/>
        <v>0</v>
      </c>
      <c r="Z34" s="32">
        <f t="shared" si="2"/>
        <v>0</v>
      </c>
      <c r="AA34" s="32">
        <f t="shared" si="3"/>
        <v>0</v>
      </c>
      <c r="AB34" s="32">
        <f t="shared" si="4"/>
        <v>0</v>
      </c>
      <c r="AC34" s="32">
        <f t="shared" si="5"/>
        <v>0</v>
      </c>
      <c r="AD34" s="32">
        <f t="shared" si="6"/>
        <v>0</v>
      </c>
      <c r="AE34" s="32">
        <f t="shared" si="7"/>
        <v>0</v>
      </c>
      <c r="AF34" s="32">
        <f t="shared" si="8"/>
        <v>0</v>
      </c>
      <c r="AG34" s="33">
        <f t="shared" si="9"/>
        <v>0</v>
      </c>
      <c r="AH34" s="32">
        <f t="shared" si="10"/>
        <v>0</v>
      </c>
      <c r="AI34" s="32">
        <f t="shared" si="11"/>
        <v>0</v>
      </c>
      <c r="AJ34" s="32">
        <f t="shared" si="12"/>
        <v>0</v>
      </c>
      <c r="AK34" s="32">
        <f t="shared" si="13"/>
        <v>0</v>
      </c>
      <c r="AL34" s="32">
        <f t="shared" si="14"/>
        <v>0</v>
      </c>
      <c r="AM34" s="32">
        <f t="shared" si="15"/>
        <v>0</v>
      </c>
      <c r="AN34" s="32">
        <f t="shared" si="16"/>
        <v>0</v>
      </c>
      <c r="AO34" s="32">
        <f t="shared" si="17"/>
        <v>0</v>
      </c>
      <c r="AP34" s="32">
        <f t="shared" si="18"/>
        <v>0</v>
      </c>
      <c r="AQ34" s="33">
        <f t="shared" si="19"/>
        <v>0</v>
      </c>
      <c r="AR34" s="109">
        <f t="shared" si="20"/>
        <v>0.1</v>
      </c>
      <c r="AS34" s="113"/>
      <c r="AT34" s="134">
        <v>-6.7000000000000135</v>
      </c>
      <c r="AU34" s="102">
        <f t="shared" si="23"/>
        <v>-6.6000000000000139</v>
      </c>
      <c r="AV34" s="135">
        <v>25</v>
      </c>
      <c r="AW34" s="136">
        <v>25.5</v>
      </c>
    </row>
    <row r="35" spans="1:49" s="2" customFormat="1" ht="10.5" customHeight="1" x14ac:dyDescent="0.2">
      <c r="A35" s="152"/>
      <c r="B35" s="47"/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42"/>
      <c r="N35" s="42"/>
      <c r="O35" s="42"/>
      <c r="P35" s="42"/>
      <c r="Q35" s="42"/>
      <c r="R35" s="42"/>
      <c r="S35" s="42"/>
      <c r="T35" s="42"/>
      <c r="U35" s="42"/>
      <c r="V35" s="38" t="s">
        <v>58</v>
      </c>
      <c r="W35" s="31"/>
      <c r="X35" s="32">
        <f t="shared" si="0"/>
        <v>0</v>
      </c>
      <c r="Y35" s="32">
        <f t="shared" si="1"/>
        <v>0</v>
      </c>
      <c r="Z35" s="32">
        <f t="shared" si="2"/>
        <v>0</v>
      </c>
      <c r="AA35" s="32">
        <f t="shared" si="3"/>
        <v>0</v>
      </c>
      <c r="AB35" s="32">
        <f t="shared" si="4"/>
        <v>0</v>
      </c>
      <c r="AC35" s="32">
        <f t="shared" si="5"/>
        <v>0</v>
      </c>
      <c r="AD35" s="32">
        <f t="shared" si="6"/>
        <v>0</v>
      </c>
      <c r="AE35" s="32">
        <f t="shared" si="7"/>
        <v>0</v>
      </c>
      <c r="AF35" s="32">
        <f t="shared" si="8"/>
        <v>0</v>
      </c>
      <c r="AG35" s="33">
        <v>1</v>
      </c>
      <c r="AH35" s="32">
        <f t="shared" si="10"/>
        <v>0</v>
      </c>
      <c r="AI35" s="32">
        <f t="shared" si="11"/>
        <v>0</v>
      </c>
      <c r="AJ35" s="32">
        <f t="shared" si="12"/>
        <v>0</v>
      </c>
      <c r="AK35" s="32">
        <f t="shared" si="13"/>
        <v>0</v>
      </c>
      <c r="AL35" s="32">
        <f t="shared" si="14"/>
        <v>0</v>
      </c>
      <c r="AM35" s="32">
        <f t="shared" si="15"/>
        <v>0</v>
      </c>
      <c r="AN35" s="32">
        <f t="shared" si="16"/>
        <v>0</v>
      </c>
      <c r="AO35" s="32">
        <f t="shared" si="17"/>
        <v>0</v>
      </c>
      <c r="AP35" s="32">
        <f t="shared" si="18"/>
        <v>0</v>
      </c>
      <c r="AQ35" s="33">
        <f t="shared" si="19"/>
        <v>0</v>
      </c>
      <c r="AR35" s="109">
        <f t="shared" si="20"/>
        <v>1</v>
      </c>
      <c r="AS35" s="113"/>
      <c r="AT35" s="134">
        <v>33.800000000000217</v>
      </c>
      <c r="AU35" s="102">
        <f t="shared" si="23"/>
        <v>34.800000000000217</v>
      </c>
      <c r="AV35" s="135">
        <v>15</v>
      </c>
      <c r="AW35" s="136">
        <v>15</v>
      </c>
    </row>
    <row r="36" spans="1:49" s="2" customFormat="1" ht="10.5" customHeight="1" x14ac:dyDescent="0.2">
      <c r="A36" s="152">
        <v>7</v>
      </c>
      <c r="B36" s="45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 t="s">
        <v>129</v>
      </c>
      <c r="T36" s="29" t="s">
        <v>129</v>
      </c>
      <c r="U36" s="29"/>
      <c r="V36" s="38" t="s">
        <v>59</v>
      </c>
      <c r="W36" s="31"/>
      <c r="X36" s="32">
        <f t="shared" si="0"/>
        <v>0</v>
      </c>
      <c r="Y36" s="32">
        <f t="shared" si="1"/>
        <v>0</v>
      </c>
      <c r="Z36" s="32">
        <f t="shared" si="2"/>
        <v>0</v>
      </c>
      <c r="AA36" s="32">
        <f t="shared" si="3"/>
        <v>0</v>
      </c>
      <c r="AB36" s="32">
        <f t="shared" si="4"/>
        <v>0</v>
      </c>
      <c r="AC36" s="32">
        <f t="shared" si="5"/>
        <v>0</v>
      </c>
      <c r="AD36" s="32">
        <f t="shared" si="6"/>
        <v>0</v>
      </c>
      <c r="AE36" s="32">
        <f t="shared" si="7"/>
        <v>0</v>
      </c>
      <c r="AF36" s="32">
        <f t="shared" si="8"/>
        <v>0</v>
      </c>
      <c r="AG36" s="33">
        <f t="shared" ref="AG36:AG37" si="24">SUM(X36:AF36)</f>
        <v>0</v>
      </c>
      <c r="AH36" s="32">
        <f t="shared" si="10"/>
        <v>0</v>
      </c>
      <c r="AI36" s="32">
        <f t="shared" si="11"/>
        <v>0</v>
      </c>
      <c r="AJ36" s="32">
        <f t="shared" si="12"/>
        <v>0</v>
      </c>
      <c r="AK36" s="32">
        <f t="shared" si="13"/>
        <v>0</v>
      </c>
      <c r="AL36" s="32">
        <f t="shared" si="14"/>
        <v>0</v>
      </c>
      <c r="AM36" s="32">
        <f t="shared" si="15"/>
        <v>0</v>
      </c>
      <c r="AN36" s="32">
        <f t="shared" si="16"/>
        <v>0</v>
      </c>
      <c r="AO36" s="32">
        <f t="shared" si="17"/>
        <v>0</v>
      </c>
      <c r="AP36" s="32">
        <f t="shared" si="18"/>
        <v>0</v>
      </c>
      <c r="AQ36" s="33">
        <f t="shared" si="19"/>
        <v>0</v>
      </c>
      <c r="AR36" s="109" t="str">
        <f t="shared" si="20"/>
        <v/>
      </c>
      <c r="AS36" s="113"/>
      <c r="AT36" s="134">
        <v>0</v>
      </c>
      <c r="AU36" s="102" t="str">
        <f t="shared" si="23"/>
        <v xml:space="preserve">0,00 </v>
      </c>
      <c r="AV36" s="135">
        <v>26</v>
      </c>
      <c r="AW36" s="136">
        <v>26.5</v>
      </c>
    </row>
    <row r="37" spans="1:49" s="2" customFormat="1" ht="10.5" customHeight="1" x14ac:dyDescent="0.2">
      <c r="A37" s="152"/>
      <c r="B37" s="34">
        <v>0.55902777777777801</v>
      </c>
      <c r="C37" s="35"/>
      <c r="D37" s="35"/>
      <c r="E37" s="35"/>
      <c r="F37" s="35"/>
      <c r="G37" s="35"/>
      <c r="H37" s="35"/>
      <c r="I37" s="35"/>
      <c r="J37" s="35"/>
      <c r="K37" s="35"/>
      <c r="L37" s="36"/>
      <c r="M37" s="35"/>
      <c r="N37" s="35"/>
      <c r="O37" s="35"/>
      <c r="P37" s="35"/>
      <c r="Q37" s="35"/>
      <c r="R37" s="35"/>
      <c r="S37" s="35"/>
      <c r="T37" s="35"/>
      <c r="U37" s="35"/>
      <c r="V37" s="38" t="s">
        <v>60</v>
      </c>
      <c r="W37" s="31"/>
      <c r="X37" s="32">
        <f t="shared" si="0"/>
        <v>0</v>
      </c>
      <c r="Y37" s="32">
        <f t="shared" si="1"/>
        <v>0</v>
      </c>
      <c r="Z37" s="32">
        <f t="shared" si="2"/>
        <v>0</v>
      </c>
      <c r="AA37" s="32">
        <f t="shared" si="3"/>
        <v>0</v>
      </c>
      <c r="AB37" s="32">
        <f t="shared" si="4"/>
        <v>0</v>
      </c>
      <c r="AC37" s="32">
        <f t="shared" si="5"/>
        <v>0</v>
      </c>
      <c r="AD37" s="32">
        <f t="shared" si="6"/>
        <v>0</v>
      </c>
      <c r="AE37" s="32">
        <f t="shared" si="7"/>
        <v>0</v>
      </c>
      <c r="AF37" s="32">
        <f t="shared" si="8"/>
        <v>0</v>
      </c>
      <c r="AG37" s="33">
        <f t="shared" si="24"/>
        <v>0</v>
      </c>
      <c r="AH37" s="32">
        <f t="shared" si="10"/>
        <v>0</v>
      </c>
      <c r="AI37" s="32">
        <f t="shared" si="11"/>
        <v>0</v>
      </c>
      <c r="AJ37" s="32">
        <f t="shared" si="12"/>
        <v>0</v>
      </c>
      <c r="AK37" s="32">
        <f t="shared" si="13"/>
        <v>0</v>
      </c>
      <c r="AL37" s="32">
        <f t="shared" si="14"/>
        <v>0</v>
      </c>
      <c r="AM37" s="32">
        <f t="shared" si="15"/>
        <v>0</v>
      </c>
      <c r="AN37" s="32">
        <f t="shared" si="16"/>
        <v>0</v>
      </c>
      <c r="AO37" s="32">
        <f t="shared" si="17"/>
        <v>0</v>
      </c>
      <c r="AP37" s="32">
        <f t="shared" si="18"/>
        <v>0</v>
      </c>
      <c r="AQ37" s="33">
        <f t="shared" si="19"/>
        <v>0</v>
      </c>
      <c r="AR37" s="109" t="str">
        <f t="shared" si="20"/>
        <v/>
      </c>
      <c r="AS37" s="113"/>
      <c r="AT37" s="134" t="s">
        <v>35</v>
      </c>
      <c r="AU37" s="102" t="str">
        <f t="shared" si="23"/>
        <v xml:space="preserve">0,00 </v>
      </c>
      <c r="AV37" s="135">
        <v>25</v>
      </c>
      <c r="AW37" s="136">
        <v>25</v>
      </c>
    </row>
    <row r="38" spans="1:49" s="39" customFormat="1" ht="10.5" customHeight="1" x14ac:dyDescent="0.2">
      <c r="A38" s="152"/>
      <c r="B38" s="46" t="s">
        <v>36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8" t="s">
        <v>61</v>
      </c>
      <c r="W38" s="31">
        <v>-0.1</v>
      </c>
      <c r="X38" s="32">
        <f t="shared" si="0"/>
        <v>0</v>
      </c>
      <c r="Y38" s="32">
        <f t="shared" si="1"/>
        <v>0</v>
      </c>
      <c r="Z38" s="32">
        <f t="shared" si="2"/>
        <v>0</v>
      </c>
      <c r="AA38" s="32">
        <f t="shared" si="3"/>
        <v>0</v>
      </c>
      <c r="AB38" s="32">
        <f t="shared" si="4"/>
        <v>0</v>
      </c>
      <c r="AC38" s="32">
        <f t="shared" si="5"/>
        <v>0</v>
      </c>
      <c r="AD38" s="32">
        <f t="shared" si="6"/>
        <v>0</v>
      </c>
      <c r="AE38" s="32">
        <f t="shared" si="7"/>
        <v>0</v>
      </c>
      <c r="AF38" s="32">
        <f t="shared" si="8"/>
        <v>0</v>
      </c>
      <c r="AG38" s="33">
        <f t="shared" ref="AG38:AG42" si="25">SUM(X38:AF38)</f>
        <v>0</v>
      </c>
      <c r="AH38" s="32">
        <f t="shared" si="10"/>
        <v>0</v>
      </c>
      <c r="AI38" s="32">
        <f t="shared" si="11"/>
        <v>0</v>
      </c>
      <c r="AJ38" s="32">
        <f t="shared" si="12"/>
        <v>0</v>
      </c>
      <c r="AK38" s="32">
        <f t="shared" si="13"/>
        <v>0</v>
      </c>
      <c r="AL38" s="32">
        <f t="shared" si="14"/>
        <v>0</v>
      </c>
      <c r="AM38" s="32">
        <f t="shared" si="15"/>
        <v>0</v>
      </c>
      <c r="AN38" s="32">
        <f t="shared" si="16"/>
        <v>0</v>
      </c>
      <c r="AO38" s="32">
        <f t="shared" si="17"/>
        <v>0</v>
      </c>
      <c r="AP38" s="32">
        <f t="shared" si="18"/>
        <v>0</v>
      </c>
      <c r="AQ38" s="33">
        <f t="shared" si="19"/>
        <v>0</v>
      </c>
      <c r="AR38" s="109">
        <f t="shared" si="20"/>
        <v>-0.1</v>
      </c>
      <c r="AS38" s="113"/>
      <c r="AT38" s="134">
        <v>-9.9999999999994316E-2</v>
      </c>
      <c r="AU38" s="102">
        <f t="shared" si="23"/>
        <v>-0.19999999999999432</v>
      </c>
      <c r="AV38" s="135">
        <v>25</v>
      </c>
      <c r="AW38" s="136">
        <v>24.5</v>
      </c>
    </row>
    <row r="39" spans="1:49" s="2" customFormat="1" ht="10.5" customHeight="1" x14ac:dyDescent="0.2">
      <c r="A39" s="152"/>
      <c r="B39" s="34">
        <v>0.59027777777777801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8" t="s">
        <v>62</v>
      </c>
      <c r="W39" s="31"/>
      <c r="X39" s="32">
        <f t="shared" si="0"/>
        <v>0</v>
      </c>
      <c r="Y39" s="32">
        <f t="shared" si="1"/>
        <v>0</v>
      </c>
      <c r="Z39" s="32">
        <f t="shared" si="2"/>
        <v>0</v>
      </c>
      <c r="AA39" s="32">
        <f t="shared" si="3"/>
        <v>0</v>
      </c>
      <c r="AB39" s="32">
        <f t="shared" si="4"/>
        <v>0</v>
      </c>
      <c r="AC39" s="32">
        <f t="shared" si="5"/>
        <v>0</v>
      </c>
      <c r="AD39" s="32">
        <f t="shared" si="6"/>
        <v>0</v>
      </c>
      <c r="AE39" s="32">
        <f t="shared" si="7"/>
        <v>0</v>
      </c>
      <c r="AF39" s="32">
        <f t="shared" si="8"/>
        <v>0</v>
      </c>
      <c r="AG39" s="33">
        <f t="shared" si="25"/>
        <v>0</v>
      </c>
      <c r="AH39" s="32">
        <f t="shared" si="10"/>
        <v>0</v>
      </c>
      <c r="AI39" s="32">
        <f t="shared" si="11"/>
        <v>0</v>
      </c>
      <c r="AJ39" s="32">
        <f t="shared" si="12"/>
        <v>0</v>
      </c>
      <c r="AK39" s="32">
        <f t="shared" si="13"/>
        <v>0</v>
      </c>
      <c r="AL39" s="32">
        <f t="shared" si="14"/>
        <v>0</v>
      </c>
      <c r="AM39" s="32">
        <f t="shared" si="15"/>
        <v>0</v>
      </c>
      <c r="AN39" s="32">
        <f t="shared" si="16"/>
        <v>0</v>
      </c>
      <c r="AO39" s="32">
        <f t="shared" si="17"/>
        <v>0</v>
      </c>
      <c r="AP39" s="32">
        <f t="shared" si="18"/>
        <v>0</v>
      </c>
      <c r="AQ39" s="33">
        <f t="shared" si="19"/>
        <v>0</v>
      </c>
      <c r="AR39" s="109" t="str">
        <f t="shared" si="20"/>
        <v/>
      </c>
      <c r="AS39" s="113"/>
      <c r="AT39" s="134" t="s">
        <v>35</v>
      </c>
      <c r="AU39" s="114" t="str">
        <f t="shared" si="23"/>
        <v xml:space="preserve">0,00 </v>
      </c>
      <c r="AV39" s="135">
        <v>12</v>
      </c>
      <c r="AW39" s="136">
        <v>12</v>
      </c>
    </row>
    <row r="40" spans="1:49" s="2" customFormat="1" ht="10.5" customHeight="1" x14ac:dyDescent="0.2">
      <c r="A40" s="152"/>
      <c r="B40" s="47"/>
      <c r="C40" s="42"/>
      <c r="D40" s="42"/>
      <c r="E40" s="42"/>
      <c r="F40" s="42"/>
      <c r="G40" s="42"/>
      <c r="H40" s="42"/>
      <c r="I40" s="42"/>
      <c r="J40" s="42"/>
      <c r="K40" s="42"/>
      <c r="L40" s="43"/>
      <c r="M40" s="42"/>
      <c r="N40" s="42"/>
      <c r="O40" s="42"/>
      <c r="P40" s="42"/>
      <c r="Q40" s="42"/>
      <c r="R40" s="42"/>
      <c r="S40" s="42"/>
      <c r="T40" s="42"/>
      <c r="U40" s="42"/>
      <c r="V40" s="38" t="s">
        <v>63</v>
      </c>
      <c r="W40" s="31">
        <v>0.1</v>
      </c>
      <c r="X40" s="32">
        <f t="shared" si="0"/>
        <v>0</v>
      </c>
      <c r="Y40" s="32">
        <f t="shared" si="1"/>
        <v>0</v>
      </c>
      <c r="Z40" s="32">
        <f t="shared" si="2"/>
        <v>0</v>
      </c>
      <c r="AA40" s="32">
        <f t="shared" si="3"/>
        <v>0</v>
      </c>
      <c r="AB40" s="32">
        <f t="shared" si="4"/>
        <v>0</v>
      </c>
      <c r="AC40" s="32">
        <f t="shared" si="5"/>
        <v>0</v>
      </c>
      <c r="AD40" s="32">
        <f t="shared" si="6"/>
        <v>0</v>
      </c>
      <c r="AE40" s="32">
        <f t="shared" si="7"/>
        <v>0</v>
      </c>
      <c r="AF40" s="32">
        <f t="shared" si="8"/>
        <v>0</v>
      </c>
      <c r="AG40" s="33">
        <f t="shared" si="25"/>
        <v>0</v>
      </c>
      <c r="AH40" s="32">
        <f t="shared" si="10"/>
        <v>0</v>
      </c>
      <c r="AI40" s="32">
        <f t="shared" si="11"/>
        <v>0</v>
      </c>
      <c r="AJ40" s="32">
        <f t="shared" si="12"/>
        <v>0</v>
      </c>
      <c r="AK40" s="32">
        <f t="shared" si="13"/>
        <v>0</v>
      </c>
      <c r="AL40" s="32">
        <f t="shared" si="14"/>
        <v>0</v>
      </c>
      <c r="AM40" s="32">
        <f t="shared" si="15"/>
        <v>0</v>
      </c>
      <c r="AN40" s="32">
        <f t="shared" si="16"/>
        <v>0</v>
      </c>
      <c r="AO40" s="32">
        <f t="shared" si="17"/>
        <v>0</v>
      </c>
      <c r="AP40" s="32">
        <f t="shared" si="18"/>
        <v>0</v>
      </c>
      <c r="AQ40" s="33">
        <f t="shared" si="19"/>
        <v>0</v>
      </c>
      <c r="AR40" s="109">
        <f t="shared" si="20"/>
        <v>0.1</v>
      </c>
      <c r="AS40" s="113"/>
      <c r="AT40" s="134">
        <v>0.10000000000000142</v>
      </c>
      <c r="AU40" s="102">
        <f t="shared" si="23"/>
        <v>0.20000000000000143</v>
      </c>
      <c r="AV40" s="135">
        <v>25</v>
      </c>
      <c r="AW40" s="136">
        <v>25.5</v>
      </c>
    </row>
    <row r="41" spans="1:49" s="2" customFormat="1" ht="10.5" customHeight="1" x14ac:dyDescent="0.2">
      <c r="A41" s="152">
        <v>8</v>
      </c>
      <c r="B41" s="46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8" t="s">
        <v>64</v>
      </c>
      <c r="W41" s="31"/>
      <c r="X41" s="32">
        <f t="shared" si="0"/>
        <v>0</v>
      </c>
      <c r="Y41" s="32">
        <f t="shared" si="1"/>
        <v>0</v>
      </c>
      <c r="Z41" s="32">
        <f t="shared" si="2"/>
        <v>0</v>
      </c>
      <c r="AA41" s="32">
        <f t="shared" si="3"/>
        <v>0</v>
      </c>
      <c r="AB41" s="32">
        <f t="shared" si="4"/>
        <v>0</v>
      </c>
      <c r="AC41" s="32">
        <f t="shared" si="5"/>
        <v>0</v>
      </c>
      <c r="AD41" s="32">
        <f t="shared" si="6"/>
        <v>0</v>
      </c>
      <c r="AE41" s="32">
        <f t="shared" si="7"/>
        <v>0</v>
      </c>
      <c r="AF41" s="32">
        <f t="shared" si="8"/>
        <v>0</v>
      </c>
      <c r="AG41" s="33">
        <f t="shared" si="25"/>
        <v>0</v>
      </c>
      <c r="AH41" s="32">
        <f t="shared" si="10"/>
        <v>0</v>
      </c>
      <c r="AI41" s="32">
        <f t="shared" si="11"/>
        <v>0</v>
      </c>
      <c r="AJ41" s="32">
        <f t="shared" si="12"/>
        <v>0</v>
      </c>
      <c r="AK41" s="32">
        <f t="shared" si="13"/>
        <v>0</v>
      </c>
      <c r="AL41" s="32">
        <f t="shared" si="14"/>
        <v>0</v>
      </c>
      <c r="AM41" s="32">
        <f t="shared" si="15"/>
        <v>0</v>
      </c>
      <c r="AN41" s="32">
        <f t="shared" si="16"/>
        <v>0</v>
      </c>
      <c r="AO41" s="32">
        <f t="shared" si="17"/>
        <v>0</v>
      </c>
      <c r="AP41" s="32">
        <f t="shared" si="18"/>
        <v>0</v>
      </c>
      <c r="AQ41" s="33">
        <f t="shared" si="19"/>
        <v>0</v>
      </c>
      <c r="AR41" s="109" t="str">
        <f t="shared" si="20"/>
        <v/>
      </c>
      <c r="AS41" s="113"/>
      <c r="AT41" s="134">
        <v>-2</v>
      </c>
      <c r="AU41" s="102">
        <f t="shared" si="23"/>
        <v>-2</v>
      </c>
      <c r="AV41" s="135">
        <v>25</v>
      </c>
      <c r="AW41" s="136">
        <v>25</v>
      </c>
    </row>
    <row r="42" spans="1:49" s="2" customFormat="1" ht="11.25" customHeight="1" x14ac:dyDescent="0.2">
      <c r="A42" s="152"/>
      <c r="B42" s="34">
        <v>0.59375</v>
      </c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8" t="s">
        <v>65</v>
      </c>
      <c r="W42" s="31"/>
      <c r="X42" s="32">
        <f t="shared" si="0"/>
        <v>0</v>
      </c>
      <c r="Y42" s="32">
        <f t="shared" si="1"/>
        <v>0</v>
      </c>
      <c r="Z42" s="32">
        <f t="shared" si="2"/>
        <v>0</v>
      </c>
      <c r="AA42" s="32">
        <f t="shared" si="3"/>
        <v>0</v>
      </c>
      <c r="AB42" s="32">
        <f t="shared" si="4"/>
        <v>0</v>
      </c>
      <c r="AC42" s="32">
        <f t="shared" si="5"/>
        <v>0</v>
      </c>
      <c r="AD42" s="32">
        <f t="shared" si="6"/>
        <v>0</v>
      </c>
      <c r="AE42" s="32">
        <f t="shared" si="7"/>
        <v>0</v>
      </c>
      <c r="AF42" s="32">
        <f t="shared" si="8"/>
        <v>0</v>
      </c>
      <c r="AG42" s="33">
        <f t="shared" si="25"/>
        <v>0</v>
      </c>
      <c r="AH42" s="32">
        <f t="shared" si="10"/>
        <v>0</v>
      </c>
      <c r="AI42" s="32">
        <f t="shared" si="11"/>
        <v>0</v>
      </c>
      <c r="AJ42" s="32">
        <f t="shared" si="12"/>
        <v>0</v>
      </c>
      <c r="AK42" s="32">
        <f t="shared" si="13"/>
        <v>0</v>
      </c>
      <c r="AL42" s="32">
        <f t="shared" si="14"/>
        <v>0</v>
      </c>
      <c r="AM42" s="32">
        <f t="shared" si="15"/>
        <v>0</v>
      </c>
      <c r="AN42" s="32">
        <f t="shared" si="16"/>
        <v>0</v>
      </c>
      <c r="AO42" s="32">
        <f t="shared" si="17"/>
        <v>0</v>
      </c>
      <c r="AP42" s="32">
        <f t="shared" si="18"/>
        <v>0</v>
      </c>
      <c r="AQ42" s="33">
        <f t="shared" si="19"/>
        <v>0</v>
      </c>
      <c r="AR42" s="109" t="str">
        <f t="shared" si="20"/>
        <v/>
      </c>
      <c r="AS42" s="113"/>
      <c r="AT42" s="134" t="s">
        <v>35</v>
      </c>
      <c r="AU42" s="102" t="str">
        <f t="shared" si="23"/>
        <v xml:space="preserve">0,00 </v>
      </c>
      <c r="AV42" s="135">
        <v>25</v>
      </c>
      <c r="AW42" s="136">
        <v>25</v>
      </c>
    </row>
    <row r="43" spans="1:49" s="39" customFormat="1" ht="10.5" customHeight="1" x14ac:dyDescent="0.2">
      <c r="A43" s="152"/>
      <c r="B43" s="46" t="s">
        <v>36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50"/>
      <c r="X43" s="51"/>
      <c r="Y43" s="51"/>
      <c r="Z43" s="51"/>
      <c r="AA43" s="51"/>
      <c r="AB43" s="51"/>
      <c r="AC43" s="51"/>
      <c r="AD43" s="51"/>
      <c r="AE43" s="51"/>
      <c r="AF43" s="51"/>
      <c r="AG43" s="50"/>
      <c r="AH43" s="51"/>
      <c r="AI43" s="51"/>
      <c r="AJ43" s="51"/>
      <c r="AK43" s="51"/>
      <c r="AL43" s="51"/>
      <c r="AM43" s="51"/>
      <c r="AN43" s="51"/>
      <c r="AO43" s="51"/>
      <c r="AP43" s="51"/>
      <c r="AQ43" s="50"/>
      <c r="AR43" s="110"/>
      <c r="AS43" s="52"/>
      <c r="AT43" s="52"/>
      <c r="AU43" s="105"/>
      <c r="AV43" s="99"/>
      <c r="AW43" s="100"/>
    </row>
    <row r="44" spans="1:49" s="2" customFormat="1" ht="10.5" customHeight="1" x14ac:dyDescent="0.2">
      <c r="A44" s="152"/>
      <c r="B44" s="34">
        <v>0.625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50"/>
      <c r="W44" s="50"/>
      <c r="X44" s="51"/>
      <c r="Y44" s="51"/>
      <c r="Z44" s="51"/>
      <c r="AA44" s="51"/>
      <c r="AB44" s="51"/>
      <c r="AC44" s="51"/>
      <c r="AD44" s="51"/>
      <c r="AE44" s="51"/>
      <c r="AF44" s="51"/>
      <c r="AG44" s="50"/>
      <c r="AH44" s="51"/>
      <c r="AI44" s="51"/>
      <c r="AJ44" s="51"/>
      <c r="AK44" s="51"/>
      <c r="AL44" s="51"/>
      <c r="AM44" s="51"/>
      <c r="AN44" s="51"/>
      <c r="AO44" s="51"/>
      <c r="AP44" s="51"/>
      <c r="AQ44" s="50"/>
      <c r="AR44" s="110"/>
      <c r="AS44" s="52"/>
      <c r="AT44" s="52"/>
      <c r="AU44" s="105"/>
      <c r="AV44" s="99"/>
      <c r="AW44" s="100"/>
    </row>
    <row r="45" spans="1:49" s="2" customFormat="1" ht="10.5" customHeight="1" x14ac:dyDescent="0.2">
      <c r="A45" s="152"/>
      <c r="B45" s="47"/>
      <c r="C45" s="42"/>
      <c r="D45" s="42"/>
      <c r="E45" s="42"/>
      <c r="F45" s="42"/>
      <c r="G45" s="42"/>
      <c r="H45" s="42"/>
      <c r="I45" s="42"/>
      <c r="J45" s="42"/>
      <c r="K45" s="42"/>
      <c r="L45" s="43"/>
      <c r="M45" s="42"/>
      <c r="N45" s="42"/>
      <c r="O45" s="42"/>
      <c r="P45" s="42"/>
      <c r="Q45" s="42"/>
      <c r="R45" s="42"/>
      <c r="S45" s="42"/>
      <c r="T45" s="42"/>
      <c r="U45" s="42"/>
      <c r="V45" s="38"/>
      <c r="W45" s="53"/>
      <c r="X45" s="54"/>
      <c r="Y45" s="54"/>
      <c r="Z45" s="54"/>
      <c r="AA45" s="54"/>
      <c r="AB45" s="54"/>
      <c r="AC45" s="54"/>
      <c r="AD45" s="54"/>
      <c r="AE45" s="54"/>
      <c r="AF45" s="54"/>
      <c r="AG45" s="32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5"/>
      <c r="AS45" s="56"/>
      <c r="AT45" s="55"/>
      <c r="AU45" s="55"/>
    </row>
    <row r="46" spans="1:49" s="2" customFormat="1" ht="10.5" customHeight="1" x14ac:dyDescent="0.2">
      <c r="A46" s="157"/>
      <c r="B46" s="61"/>
      <c r="C46" s="29"/>
      <c r="D46" s="9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38"/>
      <c r="W46" s="57"/>
      <c r="X46" s="58"/>
      <c r="Y46" s="58"/>
      <c r="Z46" s="58"/>
      <c r="AA46" s="58"/>
      <c r="AB46" s="58"/>
      <c r="AC46" s="58"/>
      <c r="AD46" s="58"/>
      <c r="AE46" s="58"/>
      <c r="AF46" s="58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9"/>
      <c r="AS46" s="56"/>
      <c r="AT46" s="60"/>
      <c r="AU46" s="60"/>
    </row>
    <row r="47" spans="1:49" s="2" customFormat="1" ht="10.5" customHeight="1" x14ac:dyDescent="0.2">
      <c r="A47" s="157"/>
      <c r="B47" s="62"/>
      <c r="C47" s="35"/>
      <c r="D47" s="35"/>
      <c r="E47" s="35"/>
      <c r="F47" s="35"/>
      <c r="G47" s="35"/>
      <c r="H47" s="35"/>
      <c r="I47" s="35"/>
      <c r="J47" s="35"/>
      <c r="K47" s="35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0"/>
      <c r="W47" s="53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5"/>
      <c r="AS47" s="56"/>
      <c r="AT47" s="55"/>
      <c r="AU47" s="55"/>
    </row>
    <row r="48" spans="1:49" s="39" customFormat="1" ht="10.5" customHeight="1" x14ac:dyDescent="0.2">
      <c r="A48" s="157"/>
      <c r="B48" s="62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0"/>
      <c r="W48" s="53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5"/>
      <c r="AS48" s="56"/>
      <c r="AT48" s="55"/>
      <c r="AU48" s="55"/>
    </row>
    <row r="49" spans="1:49" s="2" customFormat="1" ht="10.5" customHeight="1" x14ac:dyDescent="0.2">
      <c r="A49" s="157"/>
      <c r="B49" s="62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63"/>
      <c r="W49" s="55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55"/>
      <c r="AS49" s="65"/>
      <c r="AT49" s="55"/>
      <c r="AU49" s="55"/>
    </row>
    <row r="50" spans="1:49" s="2" customFormat="1" ht="10.5" customHeight="1" x14ac:dyDescent="0.2">
      <c r="A50" s="157"/>
      <c r="B50" s="66"/>
      <c r="C50" s="42"/>
      <c r="D50" s="43"/>
      <c r="E50" s="42"/>
      <c r="F50" s="42"/>
      <c r="G50" s="42"/>
      <c r="H50" s="42"/>
      <c r="I50" s="42"/>
      <c r="J50" s="42"/>
      <c r="K50" s="42"/>
      <c r="L50" s="43"/>
      <c r="M50" s="42"/>
      <c r="N50" s="42"/>
      <c r="O50" s="42"/>
      <c r="P50" s="42"/>
      <c r="Q50" s="42"/>
      <c r="R50" s="42"/>
      <c r="S50" s="42"/>
      <c r="T50" s="42"/>
      <c r="U50" s="42"/>
      <c r="V50" s="38"/>
      <c r="W50" s="53"/>
      <c r="X50" s="54"/>
      <c r="Y50" s="54"/>
      <c r="Z50" s="54"/>
      <c r="AA50" s="54"/>
      <c r="AB50" s="54"/>
      <c r="AC50" s="54"/>
      <c r="AD50" s="54"/>
      <c r="AE50" s="54"/>
      <c r="AF50" s="54"/>
      <c r="AG50" s="32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5"/>
      <c r="AS50" s="56"/>
      <c r="AT50" s="55"/>
      <c r="AU50" s="55"/>
    </row>
    <row r="51" spans="1:49" s="2" customFormat="1" ht="3.75" hidden="1" customHeight="1" x14ac:dyDescent="0.2">
      <c r="A51" s="67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38"/>
      <c r="W51" s="57"/>
      <c r="X51" s="58"/>
      <c r="Y51" s="58"/>
      <c r="Z51" s="58"/>
      <c r="AA51" s="58"/>
      <c r="AB51" s="58"/>
      <c r="AC51" s="58"/>
      <c r="AD51" s="58"/>
      <c r="AE51" s="58"/>
      <c r="AF51" s="58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9"/>
      <c r="AS51" s="56"/>
      <c r="AT51" s="60"/>
      <c r="AU51" s="60"/>
    </row>
    <row r="52" spans="1:49" ht="9" customHeight="1" x14ac:dyDescent="0.2">
      <c r="A52" s="70"/>
      <c r="B52" s="71"/>
      <c r="C52" s="72"/>
      <c r="D52" s="73"/>
      <c r="E52" s="153"/>
      <c r="F52" s="153"/>
      <c r="G52" s="153"/>
      <c r="H52" s="153"/>
      <c r="I52" s="154" t="s">
        <v>66</v>
      </c>
      <c r="J52" s="154" t="s">
        <v>67</v>
      </c>
      <c r="K52" s="74"/>
      <c r="L52" s="74"/>
      <c r="M52" s="75"/>
      <c r="N52" s="74"/>
      <c r="O52" s="74"/>
      <c r="P52" s="74"/>
      <c r="Q52" s="74"/>
      <c r="R52" s="74"/>
      <c r="S52" s="74"/>
      <c r="T52" s="74"/>
      <c r="U52" s="74"/>
      <c r="V52" s="30"/>
      <c r="W52" s="53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5"/>
      <c r="AS52" s="56"/>
      <c r="AT52" s="55"/>
      <c r="AU52" s="55"/>
      <c r="AV52" s="39"/>
      <c r="AW52" s="39"/>
    </row>
    <row r="53" spans="1:49" ht="9" customHeight="1" x14ac:dyDescent="0.2">
      <c r="A53" s="70"/>
      <c r="B53" s="71"/>
      <c r="C53" s="76"/>
      <c r="D53" s="77" t="s">
        <v>68</v>
      </c>
      <c r="E53" s="155"/>
      <c r="F53" s="155"/>
      <c r="G53" s="155"/>
      <c r="H53" s="155"/>
      <c r="I53" s="154"/>
      <c r="J53" s="154"/>
      <c r="K53" s="78"/>
      <c r="L53" s="79" t="s">
        <v>59</v>
      </c>
      <c r="M53" s="79"/>
      <c r="N53" s="79"/>
      <c r="O53" s="79"/>
      <c r="P53" s="79"/>
      <c r="Q53" s="80"/>
      <c r="R53" s="80"/>
      <c r="S53" s="80"/>
      <c r="T53" s="79"/>
      <c r="U53" s="79"/>
      <c r="V53" s="63"/>
      <c r="W53" s="55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55"/>
      <c r="AS53" s="65"/>
      <c r="AT53" s="55"/>
      <c r="AU53" s="55"/>
      <c r="AV53" s="2"/>
      <c r="AW53" s="2"/>
    </row>
    <row r="54" spans="1:49" ht="9" customHeight="1" x14ac:dyDescent="0.2">
      <c r="A54" s="70"/>
      <c r="B54" s="71"/>
      <c r="C54" s="81"/>
      <c r="D54" s="82">
        <v>0.37847222222222199</v>
      </c>
      <c r="E54" s="83"/>
      <c r="F54" s="84"/>
      <c r="G54" s="85"/>
      <c r="H54" s="86"/>
      <c r="I54" s="87"/>
      <c r="J54" s="88"/>
      <c r="K54" s="7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8"/>
      <c r="W54" s="63"/>
      <c r="X54" s="55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55"/>
      <c r="AT54" s="65"/>
      <c r="AU54" s="55"/>
      <c r="AV54" s="55"/>
    </row>
    <row r="55" spans="1:49" ht="9" customHeight="1" x14ac:dyDescent="0.2">
      <c r="A55" s="70"/>
      <c r="B55" s="71"/>
      <c r="C55" s="81"/>
      <c r="D55" s="82">
        <v>0.45833333333333298</v>
      </c>
      <c r="E55" s="83"/>
      <c r="F55" s="84"/>
      <c r="G55" s="85"/>
      <c r="H55" s="86"/>
      <c r="I55" s="87"/>
      <c r="J55" s="88"/>
      <c r="K55" s="78"/>
      <c r="L55" s="79" t="s">
        <v>131</v>
      </c>
      <c r="M55" s="79" t="s">
        <v>136</v>
      </c>
      <c r="N55" s="79"/>
      <c r="O55" s="79"/>
      <c r="P55" s="79"/>
      <c r="Q55" s="89"/>
      <c r="R55" s="90"/>
      <c r="S55" s="90"/>
      <c r="T55" s="79"/>
      <c r="U55" s="79"/>
      <c r="V55" s="78"/>
      <c r="W55" s="63"/>
      <c r="X55" s="63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55"/>
      <c r="AT55" s="65"/>
      <c r="AU55" s="55"/>
      <c r="AV55" s="55"/>
    </row>
    <row r="56" spans="1:49" ht="9" customHeight="1" x14ac:dyDescent="0.2">
      <c r="D56" s="82">
        <v>0.53819444444444398</v>
      </c>
      <c r="E56" s="83"/>
      <c r="F56" s="84"/>
      <c r="G56" s="85"/>
      <c r="H56" s="86"/>
      <c r="I56" s="87"/>
      <c r="J56" s="88"/>
      <c r="V56" s="1"/>
      <c r="W56" s="30"/>
      <c r="X56" s="55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55"/>
      <c r="AT56" s="65"/>
      <c r="AU56" s="55"/>
      <c r="AV56" s="55"/>
    </row>
  </sheetData>
  <mergeCells count="35">
    <mergeCell ref="A41:A45"/>
    <mergeCell ref="A46:A50"/>
    <mergeCell ref="E52:H52"/>
    <mergeCell ref="I52:I53"/>
    <mergeCell ref="J52:J53"/>
    <mergeCell ref="E53:H53"/>
    <mergeCell ref="A21:A25"/>
    <mergeCell ref="A26:A30"/>
    <mergeCell ref="A31:A35"/>
    <mergeCell ref="A36:A40"/>
    <mergeCell ref="C29:R29"/>
    <mergeCell ref="C22:F22"/>
    <mergeCell ref="C27:F27"/>
    <mergeCell ref="C24:R24"/>
    <mergeCell ref="A16:A20"/>
    <mergeCell ref="AU3:AU4"/>
    <mergeCell ref="A4:B4"/>
    <mergeCell ref="A5:B5"/>
    <mergeCell ref="A6:A10"/>
    <mergeCell ref="A11:A15"/>
    <mergeCell ref="C7:F7"/>
    <mergeCell ref="C12:F12"/>
    <mergeCell ref="C17:F17"/>
    <mergeCell ref="C14:R14"/>
    <mergeCell ref="C19:R19"/>
    <mergeCell ref="A1:U1"/>
    <mergeCell ref="AR1:AR5"/>
    <mergeCell ref="AS1:AS5"/>
    <mergeCell ref="AV1:AV5"/>
    <mergeCell ref="AW1:AW5"/>
    <mergeCell ref="D2:G2"/>
    <mergeCell ref="I2:K2"/>
    <mergeCell ref="V3:V5"/>
    <mergeCell ref="W3:W4"/>
    <mergeCell ref="AT3:AT4"/>
  </mergeCells>
  <conditionalFormatting sqref="V6:W53">
    <cfRule type="cellIs" dxfId="3" priority="1" operator="equal">
      <formula>"l"</formula>
    </cfRule>
  </conditionalFormatting>
  <conditionalFormatting sqref="W54:X56">
    <cfRule type="cellIs" dxfId="2" priority="4" operator="equal">
      <formula>"l"</formula>
    </cfRule>
  </conditionalFormatting>
  <dataValidations count="1">
    <dataValidation type="list" allowBlank="1" showInputMessage="1" showErrorMessage="1" sqref="IQ2:IT2 SM2:SP2 ACI2:ACL2 AME2:AMH2 AWA2:AWD2 BFW2:BFZ2 BPS2:BPV2 BZO2:BZR2 CJK2:CJN2 CTG2:CTJ2 DDC2:DDF2 DMY2:DNB2 DWU2:DWX2 EGQ2:EGT2 EQM2:EQP2 FAI2:FAL2 FKE2:FKH2 FUA2:FUD2 GDW2:GDZ2 GNS2:GNV2 GXO2:GXR2 HHK2:HHN2 HRG2:HRJ2 IBC2:IBF2 IKY2:ILB2 IUU2:IUX2 JEQ2:JET2 JOM2:JOP2 JYI2:JYL2 KIE2:KIH2 KSA2:KSD2 LBW2:LBZ2 LLS2:LLV2 LVO2:LVR2 MFK2:MFN2 MPG2:MPJ2 MZC2:MZF2 NIY2:NJB2 NSU2:NSX2 OCQ2:OCT2 OMM2:OMP2 OWI2:OWL2 PGE2:PGH2 PQA2:PQD2 PZW2:PZZ2 QJS2:QJV2 QTO2:QTR2 RDK2:RDN2 RNG2:RNJ2 RXC2:RXF2 SGY2:SHB2 SQU2:SQX2 TAQ2:TAT2 TKM2:TKP2 TUI2:TUL2 UEE2:UEH2 UOA2:UOD2 UXW2:UXZ2 VHS2:VHV2 VRO2:VRR2 WBK2:WBN2 WLG2:WLJ2 WVC2:WVF2" xr:uid="{39EF1DD9-5BDB-495A-9E2A-340A60498D12}">
      <formula1>#REF!</formula1>
      <formula2>0</formula2>
    </dataValidation>
  </dataValidations>
  <pageMargins left="0" right="0" top="0" bottom="0" header="0.511811023622047" footer="0.511811023622047"/>
  <pageSetup paperSize="9" orientation="landscape" horizontalDpi="300" verticalDpi="30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50"/>
  <dimension ref="A1:WWN56"/>
  <sheetViews>
    <sheetView showGridLines="0" zoomScale="115" zoomScaleNormal="115" workbookViewId="0">
      <pane xSplit="1" ySplit="5" topLeftCell="D8" activePane="bottomRight" state="frozen"/>
      <selection pane="topRight" activeCell="B1" sqref="B1"/>
      <selection pane="bottomLeft" activeCell="A6" sqref="A6"/>
      <selection pane="bottomRight" activeCell="AU6" sqref="AU6:AU42"/>
    </sheetView>
  </sheetViews>
  <sheetFormatPr baseColWidth="10" defaultColWidth="11.42578125" defaultRowHeight="12.75" customHeight="1" x14ac:dyDescent="0.2"/>
  <cols>
    <col min="1" max="1" width="2.42578125" style="1" customWidth="1"/>
    <col min="2" max="2" width="4" style="2" customWidth="1"/>
    <col min="3" max="21" width="7.140625" style="1" customWidth="1"/>
    <col min="22" max="22" width="13.42578125" style="3" customWidth="1"/>
    <col min="23" max="23" width="6" style="3" customWidth="1"/>
    <col min="24" max="32" width="2.42578125" style="4" hidden="1" customWidth="1"/>
    <col min="33" max="33" width="3.140625" style="4" customWidth="1"/>
    <col min="34" max="42" width="2.42578125" style="1" hidden="1" customWidth="1"/>
    <col min="43" max="43" width="2.42578125" style="1" customWidth="1"/>
    <col min="44" max="44" width="6.42578125" style="5" customWidth="1"/>
    <col min="45" max="45" width="8.7109375" style="6" customWidth="1"/>
    <col min="46" max="46" width="7" style="1" customWidth="1"/>
    <col min="47" max="47" width="7.42578125" style="1" customWidth="1"/>
    <col min="48" max="48" width="5.42578125" style="1" customWidth="1"/>
    <col min="49" max="49" width="6.42578125" style="1" customWidth="1"/>
    <col min="50" max="247" width="11.42578125" style="1"/>
    <col min="248" max="248" width="2.42578125" style="1" customWidth="1"/>
    <col min="249" max="249" width="4.42578125" style="1" customWidth="1"/>
    <col min="250" max="267" width="7.140625" style="1" customWidth="1"/>
    <col min="268" max="268" width="13.42578125" style="1" customWidth="1"/>
    <col min="269" max="269" width="7.42578125" style="1" customWidth="1"/>
    <col min="270" max="278" width="11.42578125" style="1" hidden="1"/>
    <col min="279" max="279" width="3.140625" style="1" customWidth="1"/>
    <col min="280" max="288" width="11.42578125" style="1" hidden="1"/>
    <col min="289" max="289" width="2.42578125" style="1" customWidth="1"/>
    <col min="290" max="290" width="6.42578125" style="1" customWidth="1"/>
    <col min="291" max="291" width="7" style="1" customWidth="1"/>
    <col min="292" max="292" width="8.42578125" style="1" customWidth="1"/>
    <col min="293" max="293" width="8.140625" style="1" customWidth="1"/>
    <col min="294" max="503" width="11.42578125" style="1"/>
    <col min="504" max="504" width="2.42578125" style="1" customWidth="1"/>
    <col min="505" max="505" width="4.42578125" style="1" customWidth="1"/>
    <col min="506" max="523" width="7.140625" style="1" customWidth="1"/>
    <col min="524" max="524" width="13.42578125" style="1" customWidth="1"/>
    <col min="525" max="525" width="7.42578125" style="1" customWidth="1"/>
    <col min="526" max="534" width="11.42578125" style="1" hidden="1"/>
    <col min="535" max="535" width="3.140625" style="1" customWidth="1"/>
    <col min="536" max="544" width="11.42578125" style="1" hidden="1"/>
    <col min="545" max="545" width="2.42578125" style="1" customWidth="1"/>
    <col min="546" max="546" width="6.42578125" style="1" customWidth="1"/>
    <col min="547" max="547" width="7" style="1" customWidth="1"/>
    <col min="548" max="548" width="8.42578125" style="1" customWidth="1"/>
    <col min="549" max="549" width="8.140625" style="1" customWidth="1"/>
    <col min="550" max="759" width="11.42578125" style="1"/>
    <col min="760" max="760" width="2.42578125" style="1" customWidth="1"/>
    <col min="761" max="761" width="4.42578125" style="1" customWidth="1"/>
    <col min="762" max="779" width="7.140625" style="1" customWidth="1"/>
    <col min="780" max="780" width="13.42578125" style="1" customWidth="1"/>
    <col min="781" max="781" width="7.42578125" style="1" customWidth="1"/>
    <col min="782" max="790" width="11.42578125" style="1" hidden="1"/>
    <col min="791" max="791" width="3.140625" style="1" customWidth="1"/>
    <col min="792" max="800" width="11.42578125" style="1" hidden="1"/>
    <col min="801" max="801" width="2.42578125" style="1" customWidth="1"/>
    <col min="802" max="802" width="6.42578125" style="1" customWidth="1"/>
    <col min="803" max="803" width="7" style="1" customWidth="1"/>
    <col min="804" max="804" width="8.42578125" style="1" customWidth="1"/>
    <col min="805" max="805" width="8.140625" style="1" customWidth="1"/>
    <col min="806" max="1015" width="11.42578125" style="1"/>
    <col min="1016" max="1016" width="2.42578125" style="1" customWidth="1"/>
    <col min="1017" max="1017" width="4.42578125" style="1" customWidth="1"/>
    <col min="1018" max="1035" width="7.140625" style="1" customWidth="1"/>
    <col min="1036" max="1036" width="13.42578125" style="1" customWidth="1"/>
    <col min="1037" max="1037" width="7.42578125" style="1" customWidth="1"/>
    <col min="1038" max="1046" width="11.42578125" style="1" hidden="1"/>
    <col min="1047" max="1047" width="3.140625" style="1" customWidth="1"/>
    <col min="1048" max="1056" width="11.42578125" style="1" hidden="1"/>
    <col min="1057" max="1057" width="2.42578125" style="1" customWidth="1"/>
    <col min="1058" max="1058" width="6.42578125" style="1" customWidth="1"/>
    <col min="1059" max="1059" width="7" style="1" customWidth="1"/>
    <col min="1060" max="1060" width="8.42578125" style="1" customWidth="1"/>
    <col min="1061" max="1061" width="8.140625" style="1" customWidth="1"/>
    <col min="1062" max="1271" width="11.42578125" style="1"/>
    <col min="1272" max="1272" width="2.42578125" style="1" customWidth="1"/>
    <col min="1273" max="1273" width="4.42578125" style="1" customWidth="1"/>
    <col min="1274" max="1291" width="7.140625" style="1" customWidth="1"/>
    <col min="1292" max="1292" width="13.42578125" style="1" customWidth="1"/>
    <col min="1293" max="1293" width="7.42578125" style="1" customWidth="1"/>
    <col min="1294" max="1302" width="11.42578125" style="1" hidden="1"/>
    <col min="1303" max="1303" width="3.140625" style="1" customWidth="1"/>
    <col min="1304" max="1312" width="11.42578125" style="1" hidden="1"/>
    <col min="1313" max="1313" width="2.42578125" style="1" customWidth="1"/>
    <col min="1314" max="1314" width="6.42578125" style="1" customWidth="1"/>
    <col min="1315" max="1315" width="7" style="1" customWidth="1"/>
    <col min="1316" max="1316" width="8.42578125" style="1" customWidth="1"/>
    <col min="1317" max="1317" width="8.140625" style="1" customWidth="1"/>
    <col min="1318" max="1527" width="11.42578125" style="1"/>
    <col min="1528" max="1528" width="2.42578125" style="1" customWidth="1"/>
    <col min="1529" max="1529" width="4.42578125" style="1" customWidth="1"/>
    <col min="1530" max="1547" width="7.140625" style="1" customWidth="1"/>
    <col min="1548" max="1548" width="13.42578125" style="1" customWidth="1"/>
    <col min="1549" max="1549" width="7.42578125" style="1" customWidth="1"/>
    <col min="1550" max="1558" width="11.42578125" style="1" hidden="1"/>
    <col min="1559" max="1559" width="3.140625" style="1" customWidth="1"/>
    <col min="1560" max="1568" width="11.42578125" style="1" hidden="1"/>
    <col min="1569" max="1569" width="2.42578125" style="1" customWidth="1"/>
    <col min="1570" max="1570" width="6.42578125" style="1" customWidth="1"/>
    <col min="1571" max="1571" width="7" style="1" customWidth="1"/>
    <col min="1572" max="1572" width="8.42578125" style="1" customWidth="1"/>
    <col min="1573" max="1573" width="8.140625" style="1" customWidth="1"/>
    <col min="1574" max="1783" width="11.42578125" style="1"/>
    <col min="1784" max="1784" width="2.42578125" style="1" customWidth="1"/>
    <col min="1785" max="1785" width="4.42578125" style="1" customWidth="1"/>
    <col min="1786" max="1803" width="7.140625" style="1" customWidth="1"/>
    <col min="1804" max="1804" width="13.42578125" style="1" customWidth="1"/>
    <col min="1805" max="1805" width="7.42578125" style="1" customWidth="1"/>
    <col min="1806" max="1814" width="11.42578125" style="1" hidden="1"/>
    <col min="1815" max="1815" width="3.140625" style="1" customWidth="1"/>
    <col min="1816" max="1824" width="11.42578125" style="1" hidden="1"/>
    <col min="1825" max="1825" width="2.42578125" style="1" customWidth="1"/>
    <col min="1826" max="1826" width="6.42578125" style="1" customWidth="1"/>
    <col min="1827" max="1827" width="7" style="1" customWidth="1"/>
    <col min="1828" max="1828" width="8.42578125" style="1" customWidth="1"/>
    <col min="1829" max="1829" width="8.140625" style="1" customWidth="1"/>
    <col min="1830" max="2039" width="11.42578125" style="1"/>
    <col min="2040" max="2040" width="2.42578125" style="1" customWidth="1"/>
    <col min="2041" max="2041" width="4.42578125" style="1" customWidth="1"/>
    <col min="2042" max="2059" width="7.140625" style="1" customWidth="1"/>
    <col min="2060" max="2060" width="13.42578125" style="1" customWidth="1"/>
    <col min="2061" max="2061" width="7.42578125" style="1" customWidth="1"/>
    <col min="2062" max="2070" width="11.42578125" style="1" hidden="1"/>
    <col min="2071" max="2071" width="3.140625" style="1" customWidth="1"/>
    <col min="2072" max="2080" width="11.42578125" style="1" hidden="1"/>
    <col min="2081" max="2081" width="2.42578125" style="1" customWidth="1"/>
    <col min="2082" max="2082" width="6.42578125" style="1" customWidth="1"/>
    <col min="2083" max="2083" width="7" style="1" customWidth="1"/>
    <col min="2084" max="2084" width="8.42578125" style="1" customWidth="1"/>
    <col min="2085" max="2085" width="8.140625" style="1" customWidth="1"/>
    <col min="2086" max="2295" width="11.42578125" style="1"/>
    <col min="2296" max="2296" width="2.42578125" style="1" customWidth="1"/>
    <col min="2297" max="2297" width="4.42578125" style="1" customWidth="1"/>
    <col min="2298" max="2315" width="7.140625" style="1" customWidth="1"/>
    <col min="2316" max="2316" width="13.42578125" style="1" customWidth="1"/>
    <col min="2317" max="2317" width="7.42578125" style="1" customWidth="1"/>
    <col min="2318" max="2326" width="11.42578125" style="1" hidden="1"/>
    <col min="2327" max="2327" width="3.140625" style="1" customWidth="1"/>
    <col min="2328" max="2336" width="11.42578125" style="1" hidden="1"/>
    <col min="2337" max="2337" width="2.42578125" style="1" customWidth="1"/>
    <col min="2338" max="2338" width="6.42578125" style="1" customWidth="1"/>
    <col min="2339" max="2339" width="7" style="1" customWidth="1"/>
    <col min="2340" max="2340" width="8.42578125" style="1" customWidth="1"/>
    <col min="2341" max="2341" width="8.140625" style="1" customWidth="1"/>
    <col min="2342" max="2551" width="11.42578125" style="1"/>
    <col min="2552" max="2552" width="2.42578125" style="1" customWidth="1"/>
    <col min="2553" max="2553" width="4.42578125" style="1" customWidth="1"/>
    <col min="2554" max="2571" width="7.140625" style="1" customWidth="1"/>
    <col min="2572" max="2572" width="13.42578125" style="1" customWidth="1"/>
    <col min="2573" max="2573" width="7.42578125" style="1" customWidth="1"/>
    <col min="2574" max="2582" width="11.42578125" style="1" hidden="1"/>
    <col min="2583" max="2583" width="3.140625" style="1" customWidth="1"/>
    <col min="2584" max="2592" width="11.42578125" style="1" hidden="1"/>
    <col min="2593" max="2593" width="2.42578125" style="1" customWidth="1"/>
    <col min="2594" max="2594" width="6.42578125" style="1" customWidth="1"/>
    <col min="2595" max="2595" width="7" style="1" customWidth="1"/>
    <col min="2596" max="2596" width="8.42578125" style="1" customWidth="1"/>
    <col min="2597" max="2597" width="8.140625" style="1" customWidth="1"/>
    <col min="2598" max="2807" width="11.42578125" style="1"/>
    <col min="2808" max="2808" width="2.42578125" style="1" customWidth="1"/>
    <col min="2809" max="2809" width="4.42578125" style="1" customWidth="1"/>
    <col min="2810" max="2827" width="7.140625" style="1" customWidth="1"/>
    <col min="2828" max="2828" width="13.42578125" style="1" customWidth="1"/>
    <col min="2829" max="2829" width="7.42578125" style="1" customWidth="1"/>
    <col min="2830" max="2838" width="11.42578125" style="1" hidden="1"/>
    <col min="2839" max="2839" width="3.140625" style="1" customWidth="1"/>
    <col min="2840" max="2848" width="11.42578125" style="1" hidden="1"/>
    <col min="2849" max="2849" width="2.42578125" style="1" customWidth="1"/>
    <col min="2850" max="2850" width="6.42578125" style="1" customWidth="1"/>
    <col min="2851" max="2851" width="7" style="1" customWidth="1"/>
    <col min="2852" max="2852" width="8.42578125" style="1" customWidth="1"/>
    <col min="2853" max="2853" width="8.140625" style="1" customWidth="1"/>
    <col min="2854" max="3063" width="11.42578125" style="1"/>
    <col min="3064" max="3064" width="2.42578125" style="1" customWidth="1"/>
    <col min="3065" max="3065" width="4.42578125" style="1" customWidth="1"/>
    <col min="3066" max="3083" width="7.140625" style="1" customWidth="1"/>
    <col min="3084" max="3084" width="13.42578125" style="1" customWidth="1"/>
    <col min="3085" max="3085" width="7.42578125" style="1" customWidth="1"/>
    <col min="3086" max="3094" width="11.42578125" style="1" hidden="1"/>
    <col min="3095" max="3095" width="3.140625" style="1" customWidth="1"/>
    <col min="3096" max="3104" width="11.42578125" style="1" hidden="1"/>
    <col min="3105" max="3105" width="2.42578125" style="1" customWidth="1"/>
    <col min="3106" max="3106" width="6.42578125" style="1" customWidth="1"/>
    <col min="3107" max="3107" width="7" style="1" customWidth="1"/>
    <col min="3108" max="3108" width="8.42578125" style="1" customWidth="1"/>
    <col min="3109" max="3109" width="8.140625" style="1" customWidth="1"/>
    <col min="3110" max="3319" width="11.42578125" style="1"/>
    <col min="3320" max="3320" width="2.42578125" style="1" customWidth="1"/>
    <col min="3321" max="3321" width="4.42578125" style="1" customWidth="1"/>
    <col min="3322" max="3339" width="7.140625" style="1" customWidth="1"/>
    <col min="3340" max="3340" width="13.42578125" style="1" customWidth="1"/>
    <col min="3341" max="3341" width="7.42578125" style="1" customWidth="1"/>
    <col min="3342" max="3350" width="11.42578125" style="1" hidden="1"/>
    <col min="3351" max="3351" width="3.140625" style="1" customWidth="1"/>
    <col min="3352" max="3360" width="11.42578125" style="1" hidden="1"/>
    <col min="3361" max="3361" width="2.42578125" style="1" customWidth="1"/>
    <col min="3362" max="3362" width="6.42578125" style="1" customWidth="1"/>
    <col min="3363" max="3363" width="7" style="1" customWidth="1"/>
    <col min="3364" max="3364" width="8.42578125" style="1" customWidth="1"/>
    <col min="3365" max="3365" width="8.140625" style="1" customWidth="1"/>
    <col min="3366" max="3575" width="11.42578125" style="1"/>
    <col min="3576" max="3576" width="2.42578125" style="1" customWidth="1"/>
    <col min="3577" max="3577" width="4.42578125" style="1" customWidth="1"/>
    <col min="3578" max="3595" width="7.140625" style="1" customWidth="1"/>
    <col min="3596" max="3596" width="13.42578125" style="1" customWidth="1"/>
    <col min="3597" max="3597" width="7.42578125" style="1" customWidth="1"/>
    <col min="3598" max="3606" width="11.42578125" style="1" hidden="1"/>
    <col min="3607" max="3607" width="3.140625" style="1" customWidth="1"/>
    <col min="3608" max="3616" width="11.42578125" style="1" hidden="1"/>
    <col min="3617" max="3617" width="2.42578125" style="1" customWidth="1"/>
    <col min="3618" max="3618" width="6.42578125" style="1" customWidth="1"/>
    <col min="3619" max="3619" width="7" style="1" customWidth="1"/>
    <col min="3620" max="3620" width="8.42578125" style="1" customWidth="1"/>
    <col min="3621" max="3621" width="8.140625" style="1" customWidth="1"/>
    <col min="3622" max="3831" width="11.42578125" style="1"/>
    <col min="3832" max="3832" width="2.42578125" style="1" customWidth="1"/>
    <col min="3833" max="3833" width="4.42578125" style="1" customWidth="1"/>
    <col min="3834" max="3851" width="7.140625" style="1" customWidth="1"/>
    <col min="3852" max="3852" width="13.42578125" style="1" customWidth="1"/>
    <col min="3853" max="3853" width="7.42578125" style="1" customWidth="1"/>
    <col min="3854" max="3862" width="11.42578125" style="1" hidden="1"/>
    <col min="3863" max="3863" width="3.140625" style="1" customWidth="1"/>
    <col min="3864" max="3872" width="11.42578125" style="1" hidden="1"/>
    <col min="3873" max="3873" width="2.42578125" style="1" customWidth="1"/>
    <col min="3874" max="3874" width="6.42578125" style="1" customWidth="1"/>
    <col min="3875" max="3875" width="7" style="1" customWidth="1"/>
    <col min="3876" max="3876" width="8.42578125" style="1" customWidth="1"/>
    <col min="3877" max="3877" width="8.140625" style="1" customWidth="1"/>
    <col min="3878" max="4087" width="11.42578125" style="1"/>
    <col min="4088" max="4088" width="2.42578125" style="1" customWidth="1"/>
    <col min="4089" max="4089" width="4.42578125" style="1" customWidth="1"/>
    <col min="4090" max="4107" width="7.140625" style="1" customWidth="1"/>
    <col min="4108" max="4108" width="13.42578125" style="1" customWidth="1"/>
    <col min="4109" max="4109" width="7.42578125" style="1" customWidth="1"/>
    <col min="4110" max="4118" width="11.42578125" style="1" hidden="1"/>
    <col min="4119" max="4119" width="3.140625" style="1" customWidth="1"/>
    <col min="4120" max="4128" width="11.42578125" style="1" hidden="1"/>
    <col min="4129" max="4129" width="2.42578125" style="1" customWidth="1"/>
    <col min="4130" max="4130" width="6.42578125" style="1" customWidth="1"/>
    <col min="4131" max="4131" width="7" style="1" customWidth="1"/>
    <col min="4132" max="4132" width="8.42578125" style="1" customWidth="1"/>
    <col min="4133" max="4133" width="8.140625" style="1" customWidth="1"/>
    <col min="4134" max="4343" width="11.42578125" style="1"/>
    <col min="4344" max="4344" width="2.42578125" style="1" customWidth="1"/>
    <col min="4345" max="4345" width="4.42578125" style="1" customWidth="1"/>
    <col min="4346" max="4363" width="7.140625" style="1" customWidth="1"/>
    <col min="4364" max="4364" width="13.42578125" style="1" customWidth="1"/>
    <col min="4365" max="4365" width="7.42578125" style="1" customWidth="1"/>
    <col min="4366" max="4374" width="11.42578125" style="1" hidden="1"/>
    <col min="4375" max="4375" width="3.140625" style="1" customWidth="1"/>
    <col min="4376" max="4384" width="11.42578125" style="1" hidden="1"/>
    <col min="4385" max="4385" width="2.42578125" style="1" customWidth="1"/>
    <col min="4386" max="4386" width="6.42578125" style="1" customWidth="1"/>
    <col min="4387" max="4387" width="7" style="1" customWidth="1"/>
    <col min="4388" max="4388" width="8.42578125" style="1" customWidth="1"/>
    <col min="4389" max="4389" width="8.140625" style="1" customWidth="1"/>
    <col min="4390" max="4599" width="11.42578125" style="1"/>
    <col min="4600" max="4600" width="2.42578125" style="1" customWidth="1"/>
    <col min="4601" max="4601" width="4.42578125" style="1" customWidth="1"/>
    <col min="4602" max="4619" width="7.140625" style="1" customWidth="1"/>
    <col min="4620" max="4620" width="13.42578125" style="1" customWidth="1"/>
    <col min="4621" max="4621" width="7.42578125" style="1" customWidth="1"/>
    <col min="4622" max="4630" width="11.42578125" style="1" hidden="1"/>
    <col min="4631" max="4631" width="3.140625" style="1" customWidth="1"/>
    <col min="4632" max="4640" width="11.42578125" style="1" hidden="1"/>
    <col min="4641" max="4641" width="2.42578125" style="1" customWidth="1"/>
    <col min="4642" max="4642" width="6.42578125" style="1" customWidth="1"/>
    <col min="4643" max="4643" width="7" style="1" customWidth="1"/>
    <col min="4644" max="4644" width="8.42578125" style="1" customWidth="1"/>
    <col min="4645" max="4645" width="8.140625" style="1" customWidth="1"/>
    <col min="4646" max="4855" width="11.42578125" style="1"/>
    <col min="4856" max="4856" width="2.42578125" style="1" customWidth="1"/>
    <col min="4857" max="4857" width="4.42578125" style="1" customWidth="1"/>
    <col min="4858" max="4875" width="7.140625" style="1" customWidth="1"/>
    <col min="4876" max="4876" width="13.42578125" style="1" customWidth="1"/>
    <col min="4877" max="4877" width="7.42578125" style="1" customWidth="1"/>
    <col min="4878" max="4886" width="11.42578125" style="1" hidden="1"/>
    <col min="4887" max="4887" width="3.140625" style="1" customWidth="1"/>
    <col min="4888" max="4896" width="11.42578125" style="1" hidden="1"/>
    <col min="4897" max="4897" width="2.42578125" style="1" customWidth="1"/>
    <col min="4898" max="4898" width="6.42578125" style="1" customWidth="1"/>
    <col min="4899" max="4899" width="7" style="1" customWidth="1"/>
    <col min="4900" max="4900" width="8.42578125" style="1" customWidth="1"/>
    <col min="4901" max="4901" width="8.140625" style="1" customWidth="1"/>
    <col min="4902" max="5111" width="11.42578125" style="1"/>
    <col min="5112" max="5112" width="2.42578125" style="1" customWidth="1"/>
    <col min="5113" max="5113" width="4.42578125" style="1" customWidth="1"/>
    <col min="5114" max="5131" width="7.140625" style="1" customWidth="1"/>
    <col min="5132" max="5132" width="13.42578125" style="1" customWidth="1"/>
    <col min="5133" max="5133" width="7.42578125" style="1" customWidth="1"/>
    <col min="5134" max="5142" width="11.42578125" style="1" hidden="1"/>
    <col min="5143" max="5143" width="3.140625" style="1" customWidth="1"/>
    <col min="5144" max="5152" width="11.42578125" style="1" hidden="1"/>
    <col min="5153" max="5153" width="2.42578125" style="1" customWidth="1"/>
    <col min="5154" max="5154" width="6.42578125" style="1" customWidth="1"/>
    <col min="5155" max="5155" width="7" style="1" customWidth="1"/>
    <col min="5156" max="5156" width="8.42578125" style="1" customWidth="1"/>
    <col min="5157" max="5157" width="8.140625" style="1" customWidth="1"/>
    <col min="5158" max="5367" width="11.42578125" style="1"/>
    <col min="5368" max="5368" width="2.42578125" style="1" customWidth="1"/>
    <col min="5369" max="5369" width="4.42578125" style="1" customWidth="1"/>
    <col min="5370" max="5387" width="7.140625" style="1" customWidth="1"/>
    <col min="5388" max="5388" width="13.42578125" style="1" customWidth="1"/>
    <col min="5389" max="5389" width="7.42578125" style="1" customWidth="1"/>
    <col min="5390" max="5398" width="11.42578125" style="1" hidden="1"/>
    <col min="5399" max="5399" width="3.140625" style="1" customWidth="1"/>
    <col min="5400" max="5408" width="11.42578125" style="1" hidden="1"/>
    <col min="5409" max="5409" width="2.42578125" style="1" customWidth="1"/>
    <col min="5410" max="5410" width="6.42578125" style="1" customWidth="1"/>
    <col min="5411" max="5411" width="7" style="1" customWidth="1"/>
    <col min="5412" max="5412" width="8.42578125" style="1" customWidth="1"/>
    <col min="5413" max="5413" width="8.140625" style="1" customWidth="1"/>
    <col min="5414" max="5623" width="11.42578125" style="1"/>
    <col min="5624" max="5624" width="2.42578125" style="1" customWidth="1"/>
    <col min="5625" max="5625" width="4.42578125" style="1" customWidth="1"/>
    <col min="5626" max="5643" width="7.140625" style="1" customWidth="1"/>
    <col min="5644" max="5644" width="13.42578125" style="1" customWidth="1"/>
    <col min="5645" max="5645" width="7.42578125" style="1" customWidth="1"/>
    <col min="5646" max="5654" width="11.42578125" style="1" hidden="1"/>
    <col min="5655" max="5655" width="3.140625" style="1" customWidth="1"/>
    <col min="5656" max="5664" width="11.42578125" style="1" hidden="1"/>
    <col min="5665" max="5665" width="2.42578125" style="1" customWidth="1"/>
    <col min="5666" max="5666" width="6.42578125" style="1" customWidth="1"/>
    <col min="5667" max="5667" width="7" style="1" customWidth="1"/>
    <col min="5668" max="5668" width="8.42578125" style="1" customWidth="1"/>
    <col min="5669" max="5669" width="8.140625" style="1" customWidth="1"/>
    <col min="5670" max="5879" width="11.42578125" style="1"/>
    <col min="5880" max="5880" width="2.42578125" style="1" customWidth="1"/>
    <col min="5881" max="5881" width="4.42578125" style="1" customWidth="1"/>
    <col min="5882" max="5899" width="7.140625" style="1" customWidth="1"/>
    <col min="5900" max="5900" width="13.42578125" style="1" customWidth="1"/>
    <col min="5901" max="5901" width="7.42578125" style="1" customWidth="1"/>
    <col min="5902" max="5910" width="11.42578125" style="1" hidden="1"/>
    <col min="5911" max="5911" width="3.140625" style="1" customWidth="1"/>
    <col min="5912" max="5920" width="11.42578125" style="1" hidden="1"/>
    <col min="5921" max="5921" width="2.42578125" style="1" customWidth="1"/>
    <col min="5922" max="5922" width="6.42578125" style="1" customWidth="1"/>
    <col min="5923" max="5923" width="7" style="1" customWidth="1"/>
    <col min="5924" max="5924" width="8.42578125" style="1" customWidth="1"/>
    <col min="5925" max="5925" width="8.140625" style="1" customWidth="1"/>
    <col min="5926" max="6135" width="11.42578125" style="1"/>
    <col min="6136" max="6136" width="2.42578125" style="1" customWidth="1"/>
    <col min="6137" max="6137" width="4.42578125" style="1" customWidth="1"/>
    <col min="6138" max="6155" width="7.140625" style="1" customWidth="1"/>
    <col min="6156" max="6156" width="13.42578125" style="1" customWidth="1"/>
    <col min="6157" max="6157" width="7.42578125" style="1" customWidth="1"/>
    <col min="6158" max="6166" width="11.42578125" style="1" hidden="1"/>
    <col min="6167" max="6167" width="3.140625" style="1" customWidth="1"/>
    <col min="6168" max="6176" width="11.42578125" style="1" hidden="1"/>
    <col min="6177" max="6177" width="2.42578125" style="1" customWidth="1"/>
    <col min="6178" max="6178" width="6.42578125" style="1" customWidth="1"/>
    <col min="6179" max="6179" width="7" style="1" customWidth="1"/>
    <col min="6180" max="6180" width="8.42578125" style="1" customWidth="1"/>
    <col min="6181" max="6181" width="8.140625" style="1" customWidth="1"/>
    <col min="6182" max="6391" width="11.42578125" style="1"/>
    <col min="6392" max="6392" width="2.42578125" style="1" customWidth="1"/>
    <col min="6393" max="6393" width="4.42578125" style="1" customWidth="1"/>
    <col min="6394" max="6411" width="7.140625" style="1" customWidth="1"/>
    <col min="6412" max="6412" width="13.42578125" style="1" customWidth="1"/>
    <col min="6413" max="6413" width="7.42578125" style="1" customWidth="1"/>
    <col min="6414" max="6422" width="11.42578125" style="1" hidden="1"/>
    <col min="6423" max="6423" width="3.140625" style="1" customWidth="1"/>
    <col min="6424" max="6432" width="11.42578125" style="1" hidden="1"/>
    <col min="6433" max="6433" width="2.42578125" style="1" customWidth="1"/>
    <col min="6434" max="6434" width="6.42578125" style="1" customWidth="1"/>
    <col min="6435" max="6435" width="7" style="1" customWidth="1"/>
    <col min="6436" max="6436" width="8.42578125" style="1" customWidth="1"/>
    <col min="6437" max="6437" width="8.140625" style="1" customWidth="1"/>
    <col min="6438" max="6647" width="11.42578125" style="1"/>
    <col min="6648" max="6648" width="2.42578125" style="1" customWidth="1"/>
    <col min="6649" max="6649" width="4.42578125" style="1" customWidth="1"/>
    <col min="6650" max="6667" width="7.140625" style="1" customWidth="1"/>
    <col min="6668" max="6668" width="13.42578125" style="1" customWidth="1"/>
    <col min="6669" max="6669" width="7.42578125" style="1" customWidth="1"/>
    <col min="6670" max="6678" width="11.42578125" style="1" hidden="1"/>
    <col min="6679" max="6679" width="3.140625" style="1" customWidth="1"/>
    <col min="6680" max="6688" width="11.42578125" style="1" hidden="1"/>
    <col min="6689" max="6689" width="2.42578125" style="1" customWidth="1"/>
    <col min="6690" max="6690" width="6.42578125" style="1" customWidth="1"/>
    <col min="6691" max="6691" width="7" style="1" customWidth="1"/>
    <col min="6692" max="6692" width="8.42578125" style="1" customWidth="1"/>
    <col min="6693" max="6693" width="8.140625" style="1" customWidth="1"/>
    <col min="6694" max="6903" width="11.42578125" style="1"/>
    <col min="6904" max="6904" width="2.42578125" style="1" customWidth="1"/>
    <col min="6905" max="6905" width="4.42578125" style="1" customWidth="1"/>
    <col min="6906" max="6923" width="7.140625" style="1" customWidth="1"/>
    <col min="6924" max="6924" width="13.42578125" style="1" customWidth="1"/>
    <col min="6925" max="6925" width="7.42578125" style="1" customWidth="1"/>
    <col min="6926" max="6934" width="11.42578125" style="1" hidden="1"/>
    <col min="6935" max="6935" width="3.140625" style="1" customWidth="1"/>
    <col min="6936" max="6944" width="11.42578125" style="1" hidden="1"/>
    <col min="6945" max="6945" width="2.42578125" style="1" customWidth="1"/>
    <col min="6946" max="6946" width="6.42578125" style="1" customWidth="1"/>
    <col min="6947" max="6947" width="7" style="1" customWidth="1"/>
    <col min="6948" max="6948" width="8.42578125" style="1" customWidth="1"/>
    <col min="6949" max="6949" width="8.140625" style="1" customWidth="1"/>
    <col min="6950" max="7159" width="11.42578125" style="1"/>
    <col min="7160" max="7160" width="2.42578125" style="1" customWidth="1"/>
    <col min="7161" max="7161" width="4.42578125" style="1" customWidth="1"/>
    <col min="7162" max="7179" width="7.140625" style="1" customWidth="1"/>
    <col min="7180" max="7180" width="13.42578125" style="1" customWidth="1"/>
    <col min="7181" max="7181" width="7.42578125" style="1" customWidth="1"/>
    <col min="7182" max="7190" width="11.42578125" style="1" hidden="1"/>
    <col min="7191" max="7191" width="3.140625" style="1" customWidth="1"/>
    <col min="7192" max="7200" width="11.42578125" style="1" hidden="1"/>
    <col min="7201" max="7201" width="2.42578125" style="1" customWidth="1"/>
    <col min="7202" max="7202" width="6.42578125" style="1" customWidth="1"/>
    <col min="7203" max="7203" width="7" style="1" customWidth="1"/>
    <col min="7204" max="7204" width="8.42578125" style="1" customWidth="1"/>
    <col min="7205" max="7205" width="8.140625" style="1" customWidth="1"/>
    <col min="7206" max="7415" width="11.42578125" style="1"/>
    <col min="7416" max="7416" width="2.42578125" style="1" customWidth="1"/>
    <col min="7417" max="7417" width="4.42578125" style="1" customWidth="1"/>
    <col min="7418" max="7435" width="7.140625" style="1" customWidth="1"/>
    <col min="7436" max="7436" width="13.42578125" style="1" customWidth="1"/>
    <col min="7437" max="7437" width="7.42578125" style="1" customWidth="1"/>
    <col min="7438" max="7446" width="11.42578125" style="1" hidden="1"/>
    <col min="7447" max="7447" width="3.140625" style="1" customWidth="1"/>
    <col min="7448" max="7456" width="11.42578125" style="1" hidden="1"/>
    <col min="7457" max="7457" width="2.42578125" style="1" customWidth="1"/>
    <col min="7458" max="7458" width="6.42578125" style="1" customWidth="1"/>
    <col min="7459" max="7459" width="7" style="1" customWidth="1"/>
    <col min="7460" max="7460" width="8.42578125" style="1" customWidth="1"/>
    <col min="7461" max="7461" width="8.140625" style="1" customWidth="1"/>
    <col min="7462" max="7671" width="11.42578125" style="1"/>
    <col min="7672" max="7672" width="2.42578125" style="1" customWidth="1"/>
    <col min="7673" max="7673" width="4.42578125" style="1" customWidth="1"/>
    <col min="7674" max="7691" width="7.140625" style="1" customWidth="1"/>
    <col min="7692" max="7692" width="13.42578125" style="1" customWidth="1"/>
    <col min="7693" max="7693" width="7.42578125" style="1" customWidth="1"/>
    <col min="7694" max="7702" width="11.42578125" style="1" hidden="1"/>
    <col min="7703" max="7703" width="3.140625" style="1" customWidth="1"/>
    <col min="7704" max="7712" width="11.42578125" style="1" hidden="1"/>
    <col min="7713" max="7713" width="2.42578125" style="1" customWidth="1"/>
    <col min="7714" max="7714" width="6.42578125" style="1" customWidth="1"/>
    <col min="7715" max="7715" width="7" style="1" customWidth="1"/>
    <col min="7716" max="7716" width="8.42578125" style="1" customWidth="1"/>
    <col min="7717" max="7717" width="8.140625" style="1" customWidth="1"/>
    <col min="7718" max="7927" width="11.42578125" style="1"/>
    <col min="7928" max="7928" width="2.42578125" style="1" customWidth="1"/>
    <col min="7929" max="7929" width="4.42578125" style="1" customWidth="1"/>
    <col min="7930" max="7947" width="7.140625" style="1" customWidth="1"/>
    <col min="7948" max="7948" width="13.42578125" style="1" customWidth="1"/>
    <col min="7949" max="7949" width="7.42578125" style="1" customWidth="1"/>
    <col min="7950" max="7958" width="11.42578125" style="1" hidden="1"/>
    <col min="7959" max="7959" width="3.140625" style="1" customWidth="1"/>
    <col min="7960" max="7968" width="11.42578125" style="1" hidden="1"/>
    <col min="7969" max="7969" width="2.42578125" style="1" customWidth="1"/>
    <col min="7970" max="7970" width="6.42578125" style="1" customWidth="1"/>
    <col min="7971" max="7971" width="7" style="1" customWidth="1"/>
    <col min="7972" max="7972" width="8.42578125" style="1" customWidth="1"/>
    <col min="7973" max="7973" width="8.140625" style="1" customWidth="1"/>
    <col min="7974" max="8183" width="11.42578125" style="1"/>
    <col min="8184" max="8184" width="2.42578125" style="1" customWidth="1"/>
    <col min="8185" max="8185" width="4.42578125" style="1" customWidth="1"/>
    <col min="8186" max="8203" width="7.140625" style="1" customWidth="1"/>
    <col min="8204" max="8204" width="13.42578125" style="1" customWidth="1"/>
    <col min="8205" max="8205" width="7.42578125" style="1" customWidth="1"/>
    <col min="8206" max="8214" width="11.42578125" style="1" hidden="1"/>
    <col min="8215" max="8215" width="3.140625" style="1" customWidth="1"/>
    <col min="8216" max="8224" width="11.42578125" style="1" hidden="1"/>
    <col min="8225" max="8225" width="2.42578125" style="1" customWidth="1"/>
    <col min="8226" max="8226" width="6.42578125" style="1" customWidth="1"/>
    <col min="8227" max="8227" width="7" style="1" customWidth="1"/>
    <col min="8228" max="8228" width="8.42578125" style="1" customWidth="1"/>
    <col min="8229" max="8229" width="8.140625" style="1" customWidth="1"/>
    <col min="8230" max="8439" width="11.42578125" style="1"/>
    <col min="8440" max="8440" width="2.42578125" style="1" customWidth="1"/>
    <col min="8441" max="8441" width="4.42578125" style="1" customWidth="1"/>
    <col min="8442" max="8459" width="7.140625" style="1" customWidth="1"/>
    <col min="8460" max="8460" width="13.42578125" style="1" customWidth="1"/>
    <col min="8461" max="8461" width="7.42578125" style="1" customWidth="1"/>
    <col min="8462" max="8470" width="11.42578125" style="1" hidden="1"/>
    <col min="8471" max="8471" width="3.140625" style="1" customWidth="1"/>
    <col min="8472" max="8480" width="11.42578125" style="1" hidden="1"/>
    <col min="8481" max="8481" width="2.42578125" style="1" customWidth="1"/>
    <col min="8482" max="8482" width="6.42578125" style="1" customWidth="1"/>
    <col min="8483" max="8483" width="7" style="1" customWidth="1"/>
    <col min="8484" max="8484" width="8.42578125" style="1" customWidth="1"/>
    <col min="8485" max="8485" width="8.140625" style="1" customWidth="1"/>
    <col min="8486" max="8695" width="11.42578125" style="1"/>
    <col min="8696" max="8696" width="2.42578125" style="1" customWidth="1"/>
    <col min="8697" max="8697" width="4.42578125" style="1" customWidth="1"/>
    <col min="8698" max="8715" width="7.140625" style="1" customWidth="1"/>
    <col min="8716" max="8716" width="13.42578125" style="1" customWidth="1"/>
    <col min="8717" max="8717" width="7.42578125" style="1" customWidth="1"/>
    <col min="8718" max="8726" width="11.42578125" style="1" hidden="1"/>
    <col min="8727" max="8727" width="3.140625" style="1" customWidth="1"/>
    <col min="8728" max="8736" width="11.42578125" style="1" hidden="1"/>
    <col min="8737" max="8737" width="2.42578125" style="1" customWidth="1"/>
    <col min="8738" max="8738" width="6.42578125" style="1" customWidth="1"/>
    <col min="8739" max="8739" width="7" style="1" customWidth="1"/>
    <col min="8740" max="8740" width="8.42578125" style="1" customWidth="1"/>
    <col min="8741" max="8741" width="8.140625" style="1" customWidth="1"/>
    <col min="8742" max="8951" width="11.42578125" style="1"/>
    <col min="8952" max="8952" width="2.42578125" style="1" customWidth="1"/>
    <col min="8953" max="8953" width="4.42578125" style="1" customWidth="1"/>
    <col min="8954" max="8971" width="7.140625" style="1" customWidth="1"/>
    <col min="8972" max="8972" width="13.42578125" style="1" customWidth="1"/>
    <col min="8973" max="8973" width="7.42578125" style="1" customWidth="1"/>
    <col min="8974" max="8982" width="11.42578125" style="1" hidden="1"/>
    <col min="8983" max="8983" width="3.140625" style="1" customWidth="1"/>
    <col min="8984" max="8992" width="11.42578125" style="1" hidden="1"/>
    <col min="8993" max="8993" width="2.42578125" style="1" customWidth="1"/>
    <col min="8994" max="8994" width="6.42578125" style="1" customWidth="1"/>
    <col min="8995" max="8995" width="7" style="1" customWidth="1"/>
    <col min="8996" max="8996" width="8.42578125" style="1" customWidth="1"/>
    <col min="8997" max="8997" width="8.140625" style="1" customWidth="1"/>
    <col min="8998" max="9207" width="11.42578125" style="1"/>
    <col min="9208" max="9208" width="2.42578125" style="1" customWidth="1"/>
    <col min="9209" max="9209" width="4.42578125" style="1" customWidth="1"/>
    <col min="9210" max="9227" width="7.140625" style="1" customWidth="1"/>
    <col min="9228" max="9228" width="13.42578125" style="1" customWidth="1"/>
    <col min="9229" max="9229" width="7.42578125" style="1" customWidth="1"/>
    <col min="9230" max="9238" width="11.42578125" style="1" hidden="1"/>
    <col min="9239" max="9239" width="3.140625" style="1" customWidth="1"/>
    <col min="9240" max="9248" width="11.42578125" style="1" hidden="1"/>
    <col min="9249" max="9249" width="2.42578125" style="1" customWidth="1"/>
    <col min="9250" max="9250" width="6.42578125" style="1" customWidth="1"/>
    <col min="9251" max="9251" width="7" style="1" customWidth="1"/>
    <col min="9252" max="9252" width="8.42578125" style="1" customWidth="1"/>
    <col min="9253" max="9253" width="8.140625" style="1" customWidth="1"/>
    <col min="9254" max="9463" width="11.42578125" style="1"/>
    <col min="9464" max="9464" width="2.42578125" style="1" customWidth="1"/>
    <col min="9465" max="9465" width="4.42578125" style="1" customWidth="1"/>
    <col min="9466" max="9483" width="7.140625" style="1" customWidth="1"/>
    <col min="9484" max="9484" width="13.42578125" style="1" customWidth="1"/>
    <col min="9485" max="9485" width="7.42578125" style="1" customWidth="1"/>
    <col min="9486" max="9494" width="11.42578125" style="1" hidden="1"/>
    <col min="9495" max="9495" width="3.140625" style="1" customWidth="1"/>
    <col min="9496" max="9504" width="11.42578125" style="1" hidden="1"/>
    <col min="9505" max="9505" width="2.42578125" style="1" customWidth="1"/>
    <col min="9506" max="9506" width="6.42578125" style="1" customWidth="1"/>
    <col min="9507" max="9507" width="7" style="1" customWidth="1"/>
    <col min="9508" max="9508" width="8.42578125" style="1" customWidth="1"/>
    <col min="9509" max="9509" width="8.140625" style="1" customWidth="1"/>
    <col min="9510" max="9719" width="11.42578125" style="1"/>
    <col min="9720" max="9720" width="2.42578125" style="1" customWidth="1"/>
    <col min="9721" max="9721" width="4.42578125" style="1" customWidth="1"/>
    <col min="9722" max="9739" width="7.140625" style="1" customWidth="1"/>
    <col min="9740" max="9740" width="13.42578125" style="1" customWidth="1"/>
    <col min="9741" max="9741" width="7.42578125" style="1" customWidth="1"/>
    <col min="9742" max="9750" width="11.42578125" style="1" hidden="1"/>
    <col min="9751" max="9751" width="3.140625" style="1" customWidth="1"/>
    <col min="9752" max="9760" width="11.42578125" style="1" hidden="1"/>
    <col min="9761" max="9761" width="2.42578125" style="1" customWidth="1"/>
    <col min="9762" max="9762" width="6.42578125" style="1" customWidth="1"/>
    <col min="9763" max="9763" width="7" style="1" customWidth="1"/>
    <col min="9764" max="9764" width="8.42578125" style="1" customWidth="1"/>
    <col min="9765" max="9765" width="8.140625" style="1" customWidth="1"/>
    <col min="9766" max="9975" width="11.42578125" style="1"/>
    <col min="9976" max="9976" width="2.42578125" style="1" customWidth="1"/>
    <col min="9977" max="9977" width="4.42578125" style="1" customWidth="1"/>
    <col min="9978" max="9995" width="7.140625" style="1" customWidth="1"/>
    <col min="9996" max="9996" width="13.42578125" style="1" customWidth="1"/>
    <col min="9997" max="9997" width="7.42578125" style="1" customWidth="1"/>
    <col min="9998" max="10006" width="11.42578125" style="1" hidden="1"/>
    <col min="10007" max="10007" width="3.140625" style="1" customWidth="1"/>
    <col min="10008" max="10016" width="11.42578125" style="1" hidden="1"/>
    <col min="10017" max="10017" width="2.42578125" style="1" customWidth="1"/>
    <col min="10018" max="10018" width="6.42578125" style="1" customWidth="1"/>
    <col min="10019" max="10019" width="7" style="1" customWidth="1"/>
    <col min="10020" max="10020" width="8.42578125" style="1" customWidth="1"/>
    <col min="10021" max="10021" width="8.140625" style="1" customWidth="1"/>
    <col min="10022" max="10231" width="11.42578125" style="1"/>
    <col min="10232" max="10232" width="2.42578125" style="1" customWidth="1"/>
    <col min="10233" max="10233" width="4.42578125" style="1" customWidth="1"/>
    <col min="10234" max="10251" width="7.140625" style="1" customWidth="1"/>
    <col min="10252" max="10252" width="13.42578125" style="1" customWidth="1"/>
    <col min="10253" max="10253" width="7.42578125" style="1" customWidth="1"/>
    <col min="10254" max="10262" width="11.42578125" style="1" hidden="1"/>
    <col min="10263" max="10263" width="3.140625" style="1" customWidth="1"/>
    <col min="10264" max="10272" width="11.42578125" style="1" hidden="1"/>
    <col min="10273" max="10273" width="2.42578125" style="1" customWidth="1"/>
    <col min="10274" max="10274" width="6.42578125" style="1" customWidth="1"/>
    <col min="10275" max="10275" width="7" style="1" customWidth="1"/>
    <col min="10276" max="10276" width="8.42578125" style="1" customWidth="1"/>
    <col min="10277" max="10277" width="8.140625" style="1" customWidth="1"/>
    <col min="10278" max="10487" width="11.42578125" style="1"/>
    <col min="10488" max="10488" width="2.42578125" style="1" customWidth="1"/>
    <col min="10489" max="10489" width="4.42578125" style="1" customWidth="1"/>
    <col min="10490" max="10507" width="7.140625" style="1" customWidth="1"/>
    <col min="10508" max="10508" width="13.42578125" style="1" customWidth="1"/>
    <col min="10509" max="10509" width="7.42578125" style="1" customWidth="1"/>
    <col min="10510" max="10518" width="11.42578125" style="1" hidden="1"/>
    <col min="10519" max="10519" width="3.140625" style="1" customWidth="1"/>
    <col min="10520" max="10528" width="11.42578125" style="1" hidden="1"/>
    <col min="10529" max="10529" width="2.42578125" style="1" customWidth="1"/>
    <col min="10530" max="10530" width="6.42578125" style="1" customWidth="1"/>
    <col min="10531" max="10531" width="7" style="1" customWidth="1"/>
    <col min="10532" max="10532" width="8.42578125" style="1" customWidth="1"/>
    <col min="10533" max="10533" width="8.140625" style="1" customWidth="1"/>
    <col min="10534" max="10743" width="11.42578125" style="1"/>
    <col min="10744" max="10744" width="2.42578125" style="1" customWidth="1"/>
    <col min="10745" max="10745" width="4.42578125" style="1" customWidth="1"/>
    <col min="10746" max="10763" width="7.140625" style="1" customWidth="1"/>
    <col min="10764" max="10764" width="13.42578125" style="1" customWidth="1"/>
    <col min="10765" max="10765" width="7.42578125" style="1" customWidth="1"/>
    <col min="10766" max="10774" width="11.42578125" style="1" hidden="1"/>
    <col min="10775" max="10775" width="3.140625" style="1" customWidth="1"/>
    <col min="10776" max="10784" width="11.42578125" style="1" hidden="1"/>
    <col min="10785" max="10785" width="2.42578125" style="1" customWidth="1"/>
    <col min="10786" max="10786" width="6.42578125" style="1" customWidth="1"/>
    <col min="10787" max="10787" width="7" style="1" customWidth="1"/>
    <col min="10788" max="10788" width="8.42578125" style="1" customWidth="1"/>
    <col min="10789" max="10789" width="8.140625" style="1" customWidth="1"/>
    <col min="10790" max="10999" width="11.42578125" style="1"/>
    <col min="11000" max="11000" width="2.42578125" style="1" customWidth="1"/>
    <col min="11001" max="11001" width="4.42578125" style="1" customWidth="1"/>
    <col min="11002" max="11019" width="7.140625" style="1" customWidth="1"/>
    <col min="11020" max="11020" width="13.42578125" style="1" customWidth="1"/>
    <col min="11021" max="11021" width="7.42578125" style="1" customWidth="1"/>
    <col min="11022" max="11030" width="11.42578125" style="1" hidden="1"/>
    <col min="11031" max="11031" width="3.140625" style="1" customWidth="1"/>
    <col min="11032" max="11040" width="11.42578125" style="1" hidden="1"/>
    <col min="11041" max="11041" width="2.42578125" style="1" customWidth="1"/>
    <col min="11042" max="11042" width="6.42578125" style="1" customWidth="1"/>
    <col min="11043" max="11043" width="7" style="1" customWidth="1"/>
    <col min="11044" max="11044" width="8.42578125" style="1" customWidth="1"/>
    <col min="11045" max="11045" width="8.140625" style="1" customWidth="1"/>
    <col min="11046" max="11255" width="11.42578125" style="1"/>
    <col min="11256" max="11256" width="2.42578125" style="1" customWidth="1"/>
    <col min="11257" max="11257" width="4.42578125" style="1" customWidth="1"/>
    <col min="11258" max="11275" width="7.140625" style="1" customWidth="1"/>
    <col min="11276" max="11276" width="13.42578125" style="1" customWidth="1"/>
    <col min="11277" max="11277" width="7.42578125" style="1" customWidth="1"/>
    <col min="11278" max="11286" width="11.42578125" style="1" hidden="1"/>
    <col min="11287" max="11287" width="3.140625" style="1" customWidth="1"/>
    <col min="11288" max="11296" width="11.42578125" style="1" hidden="1"/>
    <col min="11297" max="11297" width="2.42578125" style="1" customWidth="1"/>
    <col min="11298" max="11298" width="6.42578125" style="1" customWidth="1"/>
    <col min="11299" max="11299" width="7" style="1" customWidth="1"/>
    <col min="11300" max="11300" width="8.42578125" style="1" customWidth="1"/>
    <col min="11301" max="11301" width="8.140625" style="1" customWidth="1"/>
    <col min="11302" max="11511" width="11.42578125" style="1"/>
    <col min="11512" max="11512" width="2.42578125" style="1" customWidth="1"/>
    <col min="11513" max="11513" width="4.42578125" style="1" customWidth="1"/>
    <col min="11514" max="11531" width="7.140625" style="1" customWidth="1"/>
    <col min="11532" max="11532" width="13.42578125" style="1" customWidth="1"/>
    <col min="11533" max="11533" width="7.42578125" style="1" customWidth="1"/>
    <col min="11534" max="11542" width="11.42578125" style="1" hidden="1"/>
    <col min="11543" max="11543" width="3.140625" style="1" customWidth="1"/>
    <col min="11544" max="11552" width="11.42578125" style="1" hidden="1"/>
    <col min="11553" max="11553" width="2.42578125" style="1" customWidth="1"/>
    <col min="11554" max="11554" width="6.42578125" style="1" customWidth="1"/>
    <col min="11555" max="11555" width="7" style="1" customWidth="1"/>
    <col min="11556" max="11556" width="8.42578125" style="1" customWidth="1"/>
    <col min="11557" max="11557" width="8.140625" style="1" customWidth="1"/>
    <col min="11558" max="11767" width="11.42578125" style="1"/>
    <col min="11768" max="11768" width="2.42578125" style="1" customWidth="1"/>
    <col min="11769" max="11769" width="4.42578125" style="1" customWidth="1"/>
    <col min="11770" max="11787" width="7.140625" style="1" customWidth="1"/>
    <col min="11788" max="11788" width="13.42578125" style="1" customWidth="1"/>
    <col min="11789" max="11789" width="7.42578125" style="1" customWidth="1"/>
    <col min="11790" max="11798" width="11.42578125" style="1" hidden="1"/>
    <col min="11799" max="11799" width="3.140625" style="1" customWidth="1"/>
    <col min="11800" max="11808" width="11.42578125" style="1" hidden="1"/>
    <col min="11809" max="11809" width="2.42578125" style="1" customWidth="1"/>
    <col min="11810" max="11810" width="6.42578125" style="1" customWidth="1"/>
    <col min="11811" max="11811" width="7" style="1" customWidth="1"/>
    <col min="11812" max="11812" width="8.42578125" style="1" customWidth="1"/>
    <col min="11813" max="11813" width="8.140625" style="1" customWidth="1"/>
    <col min="11814" max="12023" width="11.42578125" style="1"/>
    <col min="12024" max="12024" width="2.42578125" style="1" customWidth="1"/>
    <col min="12025" max="12025" width="4.42578125" style="1" customWidth="1"/>
    <col min="12026" max="12043" width="7.140625" style="1" customWidth="1"/>
    <col min="12044" max="12044" width="13.42578125" style="1" customWidth="1"/>
    <col min="12045" max="12045" width="7.42578125" style="1" customWidth="1"/>
    <col min="12046" max="12054" width="11.42578125" style="1" hidden="1"/>
    <col min="12055" max="12055" width="3.140625" style="1" customWidth="1"/>
    <col min="12056" max="12064" width="11.42578125" style="1" hidden="1"/>
    <col min="12065" max="12065" width="2.42578125" style="1" customWidth="1"/>
    <col min="12066" max="12066" width="6.42578125" style="1" customWidth="1"/>
    <col min="12067" max="12067" width="7" style="1" customWidth="1"/>
    <col min="12068" max="12068" width="8.42578125" style="1" customWidth="1"/>
    <col min="12069" max="12069" width="8.140625" style="1" customWidth="1"/>
    <col min="12070" max="12279" width="11.42578125" style="1"/>
    <col min="12280" max="12280" width="2.42578125" style="1" customWidth="1"/>
    <col min="12281" max="12281" width="4.42578125" style="1" customWidth="1"/>
    <col min="12282" max="12299" width="7.140625" style="1" customWidth="1"/>
    <col min="12300" max="12300" width="13.42578125" style="1" customWidth="1"/>
    <col min="12301" max="12301" width="7.42578125" style="1" customWidth="1"/>
    <col min="12302" max="12310" width="11.42578125" style="1" hidden="1"/>
    <col min="12311" max="12311" width="3.140625" style="1" customWidth="1"/>
    <col min="12312" max="12320" width="11.42578125" style="1" hidden="1"/>
    <col min="12321" max="12321" width="2.42578125" style="1" customWidth="1"/>
    <col min="12322" max="12322" width="6.42578125" style="1" customWidth="1"/>
    <col min="12323" max="12323" width="7" style="1" customWidth="1"/>
    <col min="12324" max="12324" width="8.42578125" style="1" customWidth="1"/>
    <col min="12325" max="12325" width="8.140625" style="1" customWidth="1"/>
    <col min="12326" max="12535" width="11.42578125" style="1"/>
    <col min="12536" max="12536" width="2.42578125" style="1" customWidth="1"/>
    <col min="12537" max="12537" width="4.42578125" style="1" customWidth="1"/>
    <col min="12538" max="12555" width="7.140625" style="1" customWidth="1"/>
    <col min="12556" max="12556" width="13.42578125" style="1" customWidth="1"/>
    <col min="12557" max="12557" width="7.42578125" style="1" customWidth="1"/>
    <col min="12558" max="12566" width="11.42578125" style="1" hidden="1"/>
    <col min="12567" max="12567" width="3.140625" style="1" customWidth="1"/>
    <col min="12568" max="12576" width="11.42578125" style="1" hidden="1"/>
    <col min="12577" max="12577" width="2.42578125" style="1" customWidth="1"/>
    <col min="12578" max="12578" width="6.42578125" style="1" customWidth="1"/>
    <col min="12579" max="12579" width="7" style="1" customWidth="1"/>
    <col min="12580" max="12580" width="8.42578125" style="1" customWidth="1"/>
    <col min="12581" max="12581" width="8.140625" style="1" customWidth="1"/>
    <col min="12582" max="12791" width="11.42578125" style="1"/>
    <col min="12792" max="12792" width="2.42578125" style="1" customWidth="1"/>
    <col min="12793" max="12793" width="4.42578125" style="1" customWidth="1"/>
    <col min="12794" max="12811" width="7.140625" style="1" customWidth="1"/>
    <col min="12812" max="12812" width="13.42578125" style="1" customWidth="1"/>
    <col min="12813" max="12813" width="7.42578125" style="1" customWidth="1"/>
    <col min="12814" max="12822" width="11.42578125" style="1" hidden="1"/>
    <col min="12823" max="12823" width="3.140625" style="1" customWidth="1"/>
    <col min="12824" max="12832" width="11.42578125" style="1" hidden="1"/>
    <col min="12833" max="12833" width="2.42578125" style="1" customWidth="1"/>
    <col min="12834" max="12834" width="6.42578125" style="1" customWidth="1"/>
    <col min="12835" max="12835" width="7" style="1" customWidth="1"/>
    <col min="12836" max="12836" width="8.42578125" style="1" customWidth="1"/>
    <col min="12837" max="12837" width="8.140625" style="1" customWidth="1"/>
    <col min="12838" max="13047" width="11.42578125" style="1"/>
    <col min="13048" max="13048" width="2.42578125" style="1" customWidth="1"/>
    <col min="13049" max="13049" width="4.42578125" style="1" customWidth="1"/>
    <col min="13050" max="13067" width="7.140625" style="1" customWidth="1"/>
    <col min="13068" max="13068" width="13.42578125" style="1" customWidth="1"/>
    <col min="13069" max="13069" width="7.42578125" style="1" customWidth="1"/>
    <col min="13070" max="13078" width="11.42578125" style="1" hidden="1"/>
    <col min="13079" max="13079" width="3.140625" style="1" customWidth="1"/>
    <col min="13080" max="13088" width="11.42578125" style="1" hidden="1"/>
    <col min="13089" max="13089" width="2.42578125" style="1" customWidth="1"/>
    <col min="13090" max="13090" width="6.42578125" style="1" customWidth="1"/>
    <col min="13091" max="13091" width="7" style="1" customWidth="1"/>
    <col min="13092" max="13092" width="8.42578125" style="1" customWidth="1"/>
    <col min="13093" max="13093" width="8.140625" style="1" customWidth="1"/>
    <col min="13094" max="13303" width="11.42578125" style="1"/>
    <col min="13304" max="13304" width="2.42578125" style="1" customWidth="1"/>
    <col min="13305" max="13305" width="4.42578125" style="1" customWidth="1"/>
    <col min="13306" max="13323" width="7.140625" style="1" customWidth="1"/>
    <col min="13324" max="13324" width="13.42578125" style="1" customWidth="1"/>
    <col min="13325" max="13325" width="7.42578125" style="1" customWidth="1"/>
    <col min="13326" max="13334" width="11.42578125" style="1" hidden="1"/>
    <col min="13335" max="13335" width="3.140625" style="1" customWidth="1"/>
    <col min="13336" max="13344" width="11.42578125" style="1" hidden="1"/>
    <col min="13345" max="13345" width="2.42578125" style="1" customWidth="1"/>
    <col min="13346" max="13346" width="6.42578125" style="1" customWidth="1"/>
    <col min="13347" max="13347" width="7" style="1" customWidth="1"/>
    <col min="13348" max="13348" width="8.42578125" style="1" customWidth="1"/>
    <col min="13349" max="13349" width="8.140625" style="1" customWidth="1"/>
    <col min="13350" max="13559" width="11.42578125" style="1"/>
    <col min="13560" max="13560" width="2.42578125" style="1" customWidth="1"/>
    <col min="13561" max="13561" width="4.42578125" style="1" customWidth="1"/>
    <col min="13562" max="13579" width="7.140625" style="1" customWidth="1"/>
    <col min="13580" max="13580" width="13.42578125" style="1" customWidth="1"/>
    <col min="13581" max="13581" width="7.42578125" style="1" customWidth="1"/>
    <col min="13582" max="13590" width="11.42578125" style="1" hidden="1"/>
    <col min="13591" max="13591" width="3.140625" style="1" customWidth="1"/>
    <col min="13592" max="13600" width="11.42578125" style="1" hidden="1"/>
    <col min="13601" max="13601" width="2.42578125" style="1" customWidth="1"/>
    <col min="13602" max="13602" width="6.42578125" style="1" customWidth="1"/>
    <col min="13603" max="13603" width="7" style="1" customWidth="1"/>
    <col min="13604" max="13604" width="8.42578125" style="1" customWidth="1"/>
    <col min="13605" max="13605" width="8.140625" style="1" customWidth="1"/>
    <col min="13606" max="13815" width="11.42578125" style="1"/>
    <col min="13816" max="13816" width="2.42578125" style="1" customWidth="1"/>
    <col min="13817" max="13817" width="4.42578125" style="1" customWidth="1"/>
    <col min="13818" max="13835" width="7.140625" style="1" customWidth="1"/>
    <col min="13836" max="13836" width="13.42578125" style="1" customWidth="1"/>
    <col min="13837" max="13837" width="7.42578125" style="1" customWidth="1"/>
    <col min="13838" max="13846" width="11.42578125" style="1" hidden="1"/>
    <col min="13847" max="13847" width="3.140625" style="1" customWidth="1"/>
    <col min="13848" max="13856" width="11.42578125" style="1" hidden="1"/>
    <col min="13857" max="13857" width="2.42578125" style="1" customWidth="1"/>
    <col min="13858" max="13858" width="6.42578125" style="1" customWidth="1"/>
    <col min="13859" max="13859" width="7" style="1" customWidth="1"/>
    <col min="13860" max="13860" width="8.42578125" style="1" customWidth="1"/>
    <col min="13861" max="13861" width="8.140625" style="1" customWidth="1"/>
    <col min="13862" max="14071" width="11.42578125" style="1"/>
    <col min="14072" max="14072" width="2.42578125" style="1" customWidth="1"/>
    <col min="14073" max="14073" width="4.42578125" style="1" customWidth="1"/>
    <col min="14074" max="14091" width="7.140625" style="1" customWidth="1"/>
    <col min="14092" max="14092" width="13.42578125" style="1" customWidth="1"/>
    <col min="14093" max="14093" width="7.42578125" style="1" customWidth="1"/>
    <col min="14094" max="14102" width="11.42578125" style="1" hidden="1"/>
    <col min="14103" max="14103" width="3.140625" style="1" customWidth="1"/>
    <col min="14104" max="14112" width="11.42578125" style="1" hidden="1"/>
    <col min="14113" max="14113" width="2.42578125" style="1" customWidth="1"/>
    <col min="14114" max="14114" width="6.42578125" style="1" customWidth="1"/>
    <col min="14115" max="14115" width="7" style="1" customWidth="1"/>
    <col min="14116" max="14116" width="8.42578125" style="1" customWidth="1"/>
    <col min="14117" max="14117" width="8.140625" style="1" customWidth="1"/>
    <col min="14118" max="14327" width="11.42578125" style="1"/>
    <col min="14328" max="14328" width="2.42578125" style="1" customWidth="1"/>
    <col min="14329" max="14329" width="4.42578125" style="1" customWidth="1"/>
    <col min="14330" max="14347" width="7.140625" style="1" customWidth="1"/>
    <col min="14348" max="14348" width="13.42578125" style="1" customWidth="1"/>
    <col min="14349" max="14349" width="7.42578125" style="1" customWidth="1"/>
    <col min="14350" max="14358" width="11.42578125" style="1" hidden="1"/>
    <col min="14359" max="14359" width="3.140625" style="1" customWidth="1"/>
    <col min="14360" max="14368" width="11.42578125" style="1" hidden="1"/>
    <col min="14369" max="14369" width="2.42578125" style="1" customWidth="1"/>
    <col min="14370" max="14370" width="6.42578125" style="1" customWidth="1"/>
    <col min="14371" max="14371" width="7" style="1" customWidth="1"/>
    <col min="14372" max="14372" width="8.42578125" style="1" customWidth="1"/>
    <col min="14373" max="14373" width="8.140625" style="1" customWidth="1"/>
    <col min="14374" max="14583" width="11.42578125" style="1"/>
    <col min="14584" max="14584" width="2.42578125" style="1" customWidth="1"/>
    <col min="14585" max="14585" width="4.42578125" style="1" customWidth="1"/>
    <col min="14586" max="14603" width="7.140625" style="1" customWidth="1"/>
    <col min="14604" max="14604" width="13.42578125" style="1" customWidth="1"/>
    <col min="14605" max="14605" width="7.42578125" style="1" customWidth="1"/>
    <col min="14606" max="14614" width="11.42578125" style="1" hidden="1"/>
    <col min="14615" max="14615" width="3.140625" style="1" customWidth="1"/>
    <col min="14616" max="14624" width="11.42578125" style="1" hidden="1"/>
    <col min="14625" max="14625" width="2.42578125" style="1" customWidth="1"/>
    <col min="14626" max="14626" width="6.42578125" style="1" customWidth="1"/>
    <col min="14627" max="14627" width="7" style="1" customWidth="1"/>
    <col min="14628" max="14628" width="8.42578125" style="1" customWidth="1"/>
    <col min="14629" max="14629" width="8.140625" style="1" customWidth="1"/>
    <col min="14630" max="14839" width="11.42578125" style="1"/>
    <col min="14840" max="14840" width="2.42578125" style="1" customWidth="1"/>
    <col min="14841" max="14841" width="4.42578125" style="1" customWidth="1"/>
    <col min="14842" max="14859" width="7.140625" style="1" customWidth="1"/>
    <col min="14860" max="14860" width="13.42578125" style="1" customWidth="1"/>
    <col min="14861" max="14861" width="7.42578125" style="1" customWidth="1"/>
    <col min="14862" max="14870" width="11.42578125" style="1" hidden="1"/>
    <col min="14871" max="14871" width="3.140625" style="1" customWidth="1"/>
    <col min="14872" max="14880" width="11.42578125" style="1" hidden="1"/>
    <col min="14881" max="14881" width="2.42578125" style="1" customWidth="1"/>
    <col min="14882" max="14882" width="6.42578125" style="1" customWidth="1"/>
    <col min="14883" max="14883" width="7" style="1" customWidth="1"/>
    <col min="14884" max="14884" width="8.42578125" style="1" customWidth="1"/>
    <col min="14885" max="14885" width="8.140625" style="1" customWidth="1"/>
    <col min="14886" max="15095" width="11.42578125" style="1"/>
    <col min="15096" max="15096" width="2.42578125" style="1" customWidth="1"/>
    <col min="15097" max="15097" width="4.42578125" style="1" customWidth="1"/>
    <col min="15098" max="15115" width="7.140625" style="1" customWidth="1"/>
    <col min="15116" max="15116" width="13.42578125" style="1" customWidth="1"/>
    <col min="15117" max="15117" width="7.42578125" style="1" customWidth="1"/>
    <col min="15118" max="15126" width="11.42578125" style="1" hidden="1"/>
    <col min="15127" max="15127" width="3.140625" style="1" customWidth="1"/>
    <col min="15128" max="15136" width="11.42578125" style="1" hidden="1"/>
    <col min="15137" max="15137" width="2.42578125" style="1" customWidth="1"/>
    <col min="15138" max="15138" width="6.42578125" style="1" customWidth="1"/>
    <col min="15139" max="15139" width="7" style="1" customWidth="1"/>
    <col min="15140" max="15140" width="8.42578125" style="1" customWidth="1"/>
    <col min="15141" max="15141" width="8.140625" style="1" customWidth="1"/>
    <col min="15142" max="15351" width="11.42578125" style="1"/>
    <col min="15352" max="15352" width="2.42578125" style="1" customWidth="1"/>
    <col min="15353" max="15353" width="4.42578125" style="1" customWidth="1"/>
    <col min="15354" max="15371" width="7.140625" style="1" customWidth="1"/>
    <col min="15372" max="15372" width="13.42578125" style="1" customWidth="1"/>
    <col min="15373" max="15373" width="7.42578125" style="1" customWidth="1"/>
    <col min="15374" max="15382" width="11.42578125" style="1" hidden="1"/>
    <col min="15383" max="15383" width="3.140625" style="1" customWidth="1"/>
    <col min="15384" max="15392" width="11.42578125" style="1" hidden="1"/>
    <col min="15393" max="15393" width="2.42578125" style="1" customWidth="1"/>
    <col min="15394" max="15394" width="6.42578125" style="1" customWidth="1"/>
    <col min="15395" max="15395" width="7" style="1" customWidth="1"/>
    <col min="15396" max="15396" width="8.42578125" style="1" customWidth="1"/>
    <col min="15397" max="15397" width="8.140625" style="1" customWidth="1"/>
    <col min="15398" max="15607" width="11.42578125" style="1"/>
    <col min="15608" max="15608" width="2.42578125" style="1" customWidth="1"/>
    <col min="15609" max="15609" width="4.42578125" style="1" customWidth="1"/>
    <col min="15610" max="15627" width="7.140625" style="1" customWidth="1"/>
    <col min="15628" max="15628" width="13.42578125" style="1" customWidth="1"/>
    <col min="15629" max="15629" width="7.42578125" style="1" customWidth="1"/>
    <col min="15630" max="15638" width="11.42578125" style="1" hidden="1"/>
    <col min="15639" max="15639" width="3.140625" style="1" customWidth="1"/>
    <col min="15640" max="15648" width="11.42578125" style="1" hidden="1"/>
    <col min="15649" max="15649" width="2.42578125" style="1" customWidth="1"/>
    <col min="15650" max="15650" width="6.42578125" style="1" customWidth="1"/>
    <col min="15651" max="15651" width="7" style="1" customWidth="1"/>
    <col min="15652" max="15652" width="8.42578125" style="1" customWidth="1"/>
    <col min="15653" max="15653" width="8.140625" style="1" customWidth="1"/>
    <col min="15654" max="15863" width="11.42578125" style="1"/>
    <col min="15864" max="15864" width="2.42578125" style="1" customWidth="1"/>
    <col min="15865" max="15865" width="4.42578125" style="1" customWidth="1"/>
    <col min="15866" max="15883" width="7.140625" style="1" customWidth="1"/>
    <col min="15884" max="15884" width="13.42578125" style="1" customWidth="1"/>
    <col min="15885" max="15885" width="7.42578125" style="1" customWidth="1"/>
    <col min="15886" max="15894" width="11.42578125" style="1" hidden="1"/>
    <col min="15895" max="15895" width="3.140625" style="1" customWidth="1"/>
    <col min="15896" max="15904" width="11.42578125" style="1" hidden="1"/>
    <col min="15905" max="15905" width="2.42578125" style="1" customWidth="1"/>
    <col min="15906" max="15906" width="6.42578125" style="1" customWidth="1"/>
    <col min="15907" max="15907" width="7" style="1" customWidth="1"/>
    <col min="15908" max="15908" width="8.42578125" style="1" customWidth="1"/>
    <col min="15909" max="15909" width="8.140625" style="1" customWidth="1"/>
    <col min="15910" max="16119" width="11.42578125" style="1"/>
    <col min="16120" max="16120" width="2.42578125" style="1" customWidth="1"/>
    <col min="16121" max="16121" width="4.42578125" style="1" customWidth="1"/>
    <col min="16122" max="16139" width="7.140625" style="1" customWidth="1"/>
    <col min="16140" max="16140" width="13.42578125" style="1" customWidth="1"/>
    <col min="16141" max="16141" width="7.42578125" style="1" customWidth="1"/>
    <col min="16142" max="16150" width="11.42578125" style="1" hidden="1"/>
    <col min="16151" max="16151" width="3.140625" style="1" customWidth="1"/>
    <col min="16152" max="16160" width="11.42578125" style="1" hidden="1"/>
    <col min="16161" max="16161" width="2.42578125" style="1" customWidth="1"/>
    <col min="16162" max="16162" width="6.42578125" style="1" customWidth="1"/>
    <col min="16163" max="16163" width="7" style="1" customWidth="1"/>
    <col min="16164" max="16164" width="8.42578125" style="1" customWidth="1"/>
    <col min="16165" max="16165" width="8.140625" style="1" customWidth="1"/>
    <col min="16166" max="16384" width="11.42578125" style="1"/>
  </cols>
  <sheetData>
    <row r="1" spans="1:49" s="11" customFormat="1" ht="1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5"/>
      <c r="V1" s="7" t="s">
        <v>1</v>
      </c>
      <c r="W1" s="8" t="s">
        <v>2</v>
      </c>
      <c r="X1" s="9"/>
      <c r="Y1" s="9"/>
      <c r="Z1" s="9"/>
      <c r="AA1" s="9"/>
      <c r="AB1" s="9"/>
      <c r="AC1" s="9"/>
      <c r="AD1" s="9"/>
      <c r="AE1" s="9"/>
      <c r="AF1" s="9"/>
      <c r="AG1" s="10"/>
      <c r="AQ1" s="12"/>
      <c r="AR1" s="146" t="s">
        <v>3</v>
      </c>
      <c r="AS1" s="147" t="s">
        <v>4</v>
      </c>
      <c r="AT1" s="106"/>
      <c r="AU1" s="103"/>
      <c r="AV1" s="148" t="s">
        <v>100</v>
      </c>
      <c r="AW1" s="138" t="s">
        <v>101</v>
      </c>
    </row>
    <row r="2" spans="1:49" s="11" customFormat="1" ht="15" customHeight="1" x14ac:dyDescent="0.25">
      <c r="A2" s="13"/>
      <c r="B2" s="14"/>
      <c r="C2" s="15"/>
      <c r="D2" s="139" t="s">
        <v>5</v>
      </c>
      <c r="E2" s="139"/>
      <c r="F2" s="139"/>
      <c r="G2" s="139"/>
      <c r="H2" s="16"/>
      <c r="I2" s="140">
        <v>46251</v>
      </c>
      <c r="J2" s="140"/>
      <c r="K2" s="140"/>
      <c r="L2" s="17"/>
      <c r="M2" s="18"/>
      <c r="N2" s="18"/>
      <c r="O2" s="18"/>
      <c r="P2" s="18"/>
      <c r="Q2" s="17"/>
      <c r="R2" s="17"/>
      <c r="S2" s="17"/>
      <c r="T2" s="17"/>
      <c r="U2" s="116"/>
      <c r="V2" s="19">
        <f>I2</f>
        <v>46251</v>
      </c>
      <c r="W2" s="20" t="s">
        <v>6</v>
      </c>
      <c r="X2" s="9"/>
      <c r="Y2" s="9"/>
      <c r="Z2" s="9"/>
      <c r="AA2" s="9"/>
      <c r="AB2" s="9"/>
      <c r="AC2" s="9"/>
      <c r="AD2" s="9"/>
      <c r="AE2" s="9"/>
      <c r="AF2" s="9"/>
      <c r="AG2" s="21" t="s">
        <v>7</v>
      </c>
      <c r="AH2" s="22"/>
      <c r="AI2" s="22"/>
      <c r="AJ2" s="22"/>
      <c r="AK2" s="22"/>
      <c r="AL2" s="22"/>
      <c r="AM2" s="22"/>
      <c r="AN2" s="22"/>
      <c r="AO2" s="22"/>
      <c r="AP2" s="22"/>
      <c r="AQ2" s="23" t="s">
        <v>8</v>
      </c>
      <c r="AR2" s="146"/>
      <c r="AS2" s="147"/>
      <c r="AT2" s="107" t="s">
        <v>102</v>
      </c>
      <c r="AU2" s="104" t="s">
        <v>102</v>
      </c>
      <c r="AV2" s="148"/>
      <c r="AW2" s="138"/>
    </row>
    <row r="3" spans="1:49" ht="6" customHeight="1" x14ac:dyDescent="0.25">
      <c r="C3" s="24"/>
      <c r="D3" s="4"/>
      <c r="E3" s="4"/>
      <c r="F3" s="4"/>
      <c r="G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17"/>
      <c r="V3" s="141">
        <f>COUNTIF($C$6:$T$50,"Ausfall")</f>
        <v>0</v>
      </c>
      <c r="W3" s="138" t="s">
        <v>9</v>
      </c>
      <c r="AG3" s="25"/>
      <c r="AQ3" s="26"/>
      <c r="AR3" s="146"/>
      <c r="AS3" s="147"/>
      <c r="AT3" s="142" t="s">
        <v>10</v>
      </c>
      <c r="AU3" s="149" t="s">
        <v>11</v>
      </c>
      <c r="AV3" s="148"/>
      <c r="AW3" s="138"/>
    </row>
    <row r="4" spans="1:49" ht="12.75" customHeight="1" x14ac:dyDescent="0.2">
      <c r="A4" s="150" t="s">
        <v>12</v>
      </c>
      <c r="B4" s="150"/>
      <c r="C4" s="112" t="s">
        <v>13</v>
      </c>
      <c r="D4" s="112" t="s">
        <v>14</v>
      </c>
      <c r="E4" s="112" t="s">
        <v>15</v>
      </c>
      <c r="F4" s="112" t="s">
        <v>106</v>
      </c>
      <c r="G4" s="112" t="s">
        <v>16</v>
      </c>
      <c r="H4" s="112" t="s">
        <v>17</v>
      </c>
      <c r="I4" s="112" t="s">
        <v>18</v>
      </c>
      <c r="J4" s="112" t="s">
        <v>19</v>
      </c>
      <c r="K4" s="112" t="s">
        <v>20</v>
      </c>
      <c r="L4" s="112" t="s">
        <v>21</v>
      </c>
      <c r="M4" s="112" t="s">
        <v>22</v>
      </c>
      <c r="N4" s="112" t="s">
        <v>23</v>
      </c>
      <c r="O4" s="112" t="s">
        <v>24</v>
      </c>
      <c r="P4" s="112" t="s">
        <v>25</v>
      </c>
      <c r="Q4" s="112" t="s">
        <v>26</v>
      </c>
      <c r="R4" s="112" t="s">
        <v>27</v>
      </c>
      <c r="S4" s="112" t="s">
        <v>28</v>
      </c>
      <c r="T4" s="112" t="s">
        <v>29</v>
      </c>
      <c r="U4" s="112" t="s">
        <v>30</v>
      </c>
      <c r="V4" s="141">
        <f>COUNTIF($C$6:$T$50,"Ausfall")</f>
        <v>0</v>
      </c>
      <c r="W4" s="138"/>
      <c r="X4" s="5"/>
      <c r="Y4" s="5"/>
      <c r="Z4" s="5"/>
      <c r="AA4" s="5"/>
      <c r="AB4" s="5"/>
      <c r="AC4" s="5"/>
      <c r="AD4" s="5"/>
      <c r="AE4" s="5"/>
      <c r="AF4" s="5"/>
      <c r="AG4" s="21"/>
      <c r="AQ4" s="27"/>
      <c r="AR4" s="146"/>
      <c r="AS4" s="147"/>
      <c r="AT4" s="142"/>
      <c r="AU4" s="149"/>
      <c r="AV4" s="148"/>
      <c r="AW4" s="138"/>
    </row>
    <row r="5" spans="1:49" ht="12.75" customHeight="1" x14ac:dyDescent="0.2">
      <c r="A5" s="151" t="s">
        <v>31</v>
      </c>
      <c r="B5" s="151"/>
      <c r="C5" s="111" t="s">
        <v>96</v>
      </c>
      <c r="D5" s="111" t="s">
        <v>93</v>
      </c>
      <c r="E5" s="111" t="s">
        <v>85</v>
      </c>
      <c r="F5" s="111" t="s">
        <v>92</v>
      </c>
      <c r="G5" s="111" t="s">
        <v>97</v>
      </c>
      <c r="H5" s="111" t="s">
        <v>81</v>
      </c>
      <c r="I5" s="111" t="s">
        <v>71</v>
      </c>
      <c r="J5" s="111" t="s">
        <v>94</v>
      </c>
      <c r="K5" s="111" t="s">
        <v>95</v>
      </c>
      <c r="L5" s="111" t="s">
        <v>91</v>
      </c>
      <c r="M5" s="111" t="s">
        <v>119</v>
      </c>
      <c r="N5" s="111" t="s">
        <v>73</v>
      </c>
      <c r="O5" s="111" t="s">
        <v>118</v>
      </c>
      <c r="P5" s="111" t="s">
        <v>78</v>
      </c>
      <c r="Q5" s="111" t="s">
        <v>90</v>
      </c>
      <c r="R5" s="111" t="s">
        <v>79</v>
      </c>
      <c r="S5" s="111" t="s">
        <v>73</v>
      </c>
      <c r="T5" s="111" t="s">
        <v>86</v>
      </c>
      <c r="U5" s="111" t="s">
        <v>103</v>
      </c>
      <c r="V5" s="141">
        <f>COUNTIF($C$6:$T$50,"Ausfall")</f>
        <v>0</v>
      </c>
      <c r="W5" s="115" t="s">
        <v>32</v>
      </c>
      <c r="X5" s="5"/>
      <c r="Y5" s="5"/>
      <c r="Z5" s="5"/>
      <c r="AA5" s="5"/>
      <c r="AB5" s="5"/>
      <c r="AC5" s="5"/>
      <c r="AD5" s="5"/>
      <c r="AE5" s="5"/>
      <c r="AF5" s="5"/>
      <c r="AG5" s="27"/>
      <c r="AQ5" s="21"/>
      <c r="AR5" s="146"/>
      <c r="AS5" s="147"/>
      <c r="AT5" s="108"/>
      <c r="AU5" s="101"/>
      <c r="AV5" s="148"/>
      <c r="AW5" s="138"/>
    </row>
    <row r="6" spans="1:49" s="2" customFormat="1" ht="10.5" customHeight="1" x14ac:dyDescent="0.2">
      <c r="A6" s="152">
        <v>1</v>
      </c>
      <c r="B6" s="28"/>
      <c r="C6" s="29"/>
      <c r="D6" s="29"/>
      <c r="E6" s="29"/>
      <c r="F6" s="29"/>
      <c r="G6" s="96" t="s">
        <v>87</v>
      </c>
      <c r="H6" s="96" t="s">
        <v>77</v>
      </c>
      <c r="I6" s="35" t="s">
        <v>51</v>
      </c>
      <c r="J6" s="96" t="s">
        <v>69</v>
      </c>
      <c r="K6" s="96" t="s">
        <v>70</v>
      </c>
      <c r="L6" s="96" t="s">
        <v>76</v>
      </c>
      <c r="M6" s="35" t="s">
        <v>84</v>
      </c>
      <c r="N6" s="91" t="s">
        <v>120</v>
      </c>
      <c r="O6" s="91" t="s">
        <v>98</v>
      </c>
      <c r="P6" s="96" t="s">
        <v>89</v>
      </c>
      <c r="Q6" s="29" t="s">
        <v>74</v>
      </c>
      <c r="R6" s="91" t="s">
        <v>82</v>
      </c>
      <c r="S6" s="29" t="s">
        <v>83</v>
      </c>
      <c r="T6" s="91" t="s">
        <v>80</v>
      </c>
      <c r="U6" s="29"/>
      <c r="V6" s="30" t="s">
        <v>33</v>
      </c>
      <c r="W6" s="31"/>
      <c r="X6" s="32">
        <f t="shared" ref="X6:X42" si="0">COUNTIF($C$6:$U$7,V6)</f>
        <v>0</v>
      </c>
      <c r="Y6" s="32">
        <f t="shared" ref="Y6:Y42" si="1">COUNTIF($C$11:$U$12,V6)</f>
        <v>0</v>
      </c>
      <c r="Z6" s="32">
        <f t="shared" ref="Z6:Z42" si="2">COUNTIF($C$16:$U$17,V6)</f>
        <v>0</v>
      </c>
      <c r="AA6" s="32">
        <f t="shared" ref="AA6:AA42" si="3">COUNTIF($C$21:$U$22,V6)</f>
        <v>0</v>
      </c>
      <c r="AB6" s="32">
        <f t="shared" ref="AB6:AB42" si="4">COUNTIF($C$26:$U$27,V6)</f>
        <v>0</v>
      </c>
      <c r="AC6" s="32">
        <f t="shared" ref="AC6:AC42" si="5">COUNTIF($C$31:$U$32,V6)</f>
        <v>0</v>
      </c>
      <c r="AD6" s="32">
        <f t="shared" ref="AD6:AD42" si="6">COUNTIF($C$36:$U$37,V6)</f>
        <v>0</v>
      </c>
      <c r="AE6" s="32">
        <f t="shared" ref="AE6:AE42" si="7">COUNTIF($C$41:$U$42,V6)</f>
        <v>0</v>
      </c>
      <c r="AF6" s="32">
        <f t="shared" ref="AF6:AF42" si="8">COUNTIF($C$46:$U$47,V6)</f>
        <v>0</v>
      </c>
      <c r="AG6" s="33">
        <f t="shared" ref="AG6:AG7" si="9">SUM(X6:AF6)</f>
        <v>0</v>
      </c>
      <c r="AH6" s="32">
        <f t="shared" ref="AH6:AH42" si="10">COUNTIF($C$9:$U$10,V6)</f>
        <v>0</v>
      </c>
      <c r="AI6" s="32">
        <f t="shared" ref="AI6:AI42" si="11">COUNTIF($C$14:$U$15,V6)</f>
        <v>0</v>
      </c>
      <c r="AJ6" s="32">
        <f t="shared" ref="AJ6:AJ42" si="12">COUNTIF($C$19:$U$20,V6)</f>
        <v>0</v>
      </c>
      <c r="AK6" s="32">
        <f t="shared" ref="AK6:AK42" si="13">COUNTIF($C$24:$U$25,V6)</f>
        <v>0</v>
      </c>
      <c r="AL6" s="32">
        <f t="shared" ref="AL6:AL42" si="14">COUNTIF($C$29:$U$30,V6)</f>
        <v>0</v>
      </c>
      <c r="AM6" s="32">
        <f t="shared" ref="AM6:AM42" si="15">COUNTIF($C$34:$U$35,V6)</f>
        <v>0</v>
      </c>
      <c r="AN6" s="32">
        <f t="shared" ref="AN6:AN42" si="16">COUNTIF($C$39:$U$40,V6)</f>
        <v>0</v>
      </c>
      <c r="AO6" s="32">
        <f t="shared" ref="AO6:AO42" si="17">COUNTIF($C$44:$U$45,V6)</f>
        <v>0</v>
      </c>
      <c r="AP6" s="32">
        <f t="shared" ref="AP6:AP42" si="18">COUNTIF($C$49:$U$50,V6)</f>
        <v>0</v>
      </c>
      <c r="AQ6" s="33">
        <f t="shared" ref="AQ6:AQ42" si="19">SUM(AH6:AP6)</f>
        <v>0</v>
      </c>
      <c r="AR6" s="109" t="str">
        <f t="shared" ref="AR6:AR42" si="20">IF((W6+AG6-AQ6)=0,"",(W6+AG6-AQ6))</f>
        <v/>
      </c>
      <c r="AS6" s="113">
        <v>-19</v>
      </c>
      <c r="AT6" s="98">
        <v>18.999999999999989</v>
      </c>
      <c r="AU6" s="114" t="str">
        <f>IF(SUM(AR6:AT6)=0,"0,00 ",SUM(AR6:AT6))</f>
        <v xml:space="preserve">0,00 </v>
      </c>
      <c r="AV6" s="135">
        <v>2</v>
      </c>
      <c r="AW6" s="136">
        <v>2</v>
      </c>
    </row>
    <row r="7" spans="1:49" s="2" customFormat="1" ht="10.5" customHeight="1" x14ac:dyDescent="0.2">
      <c r="A7" s="152"/>
      <c r="B7" s="34">
        <v>0.3125</v>
      </c>
      <c r="C7" s="35"/>
      <c r="D7" s="35"/>
      <c r="E7" s="35"/>
      <c r="F7" s="35"/>
      <c r="G7" s="92"/>
      <c r="H7" s="35"/>
      <c r="I7" s="92"/>
      <c r="J7" s="97"/>
      <c r="K7" s="97"/>
      <c r="L7" s="35"/>
      <c r="M7" s="92"/>
      <c r="N7" s="35" t="s">
        <v>121</v>
      </c>
      <c r="O7" s="35"/>
      <c r="P7" s="92"/>
      <c r="Q7" s="35"/>
      <c r="R7" s="35"/>
      <c r="S7" s="92"/>
      <c r="T7" s="92"/>
      <c r="U7" s="35"/>
      <c r="V7" s="30" t="s">
        <v>107</v>
      </c>
      <c r="W7" s="31"/>
      <c r="X7" s="32">
        <f t="shared" si="0"/>
        <v>0</v>
      </c>
      <c r="Y7" s="32">
        <f t="shared" si="1"/>
        <v>0</v>
      </c>
      <c r="Z7" s="32">
        <f t="shared" si="2"/>
        <v>0</v>
      </c>
      <c r="AA7" s="32">
        <f t="shared" si="3"/>
        <v>0</v>
      </c>
      <c r="AB7" s="32">
        <f t="shared" si="4"/>
        <v>0</v>
      </c>
      <c r="AC7" s="32">
        <f t="shared" si="5"/>
        <v>0</v>
      </c>
      <c r="AD7" s="32">
        <f t="shared" si="6"/>
        <v>0</v>
      </c>
      <c r="AE7" s="32">
        <f t="shared" si="7"/>
        <v>0</v>
      </c>
      <c r="AF7" s="32">
        <f t="shared" si="8"/>
        <v>0</v>
      </c>
      <c r="AG7" s="33">
        <f t="shared" si="9"/>
        <v>0</v>
      </c>
      <c r="AH7" s="32">
        <f t="shared" si="10"/>
        <v>0</v>
      </c>
      <c r="AI7" s="32">
        <f t="shared" si="11"/>
        <v>0</v>
      </c>
      <c r="AJ7" s="32">
        <f t="shared" si="12"/>
        <v>0</v>
      </c>
      <c r="AK7" s="32">
        <f t="shared" si="13"/>
        <v>0</v>
      </c>
      <c r="AL7" s="32">
        <f t="shared" si="14"/>
        <v>0</v>
      </c>
      <c r="AM7" s="32">
        <f t="shared" si="15"/>
        <v>0</v>
      </c>
      <c r="AN7" s="32">
        <f t="shared" si="16"/>
        <v>0</v>
      </c>
      <c r="AO7" s="32">
        <f t="shared" si="17"/>
        <v>0</v>
      </c>
      <c r="AP7" s="32">
        <f t="shared" si="18"/>
        <v>0</v>
      </c>
      <c r="AQ7" s="33">
        <f t="shared" si="19"/>
        <v>0</v>
      </c>
      <c r="AR7" s="109" t="str">
        <f t="shared" si="20"/>
        <v/>
      </c>
      <c r="AS7" s="113"/>
      <c r="AT7" s="98">
        <v>0</v>
      </c>
      <c r="AU7" s="114" t="str">
        <f t="shared" ref="AU7" si="21">IF(SUM(AR7:AT7)=0,"0,00 ",SUM(AR7:AT7))</f>
        <v xml:space="preserve">0,00 </v>
      </c>
      <c r="AV7" s="135">
        <v>25</v>
      </c>
      <c r="AW7" s="136">
        <v>25</v>
      </c>
    </row>
    <row r="8" spans="1:49" s="39" customFormat="1" ht="10.5" customHeight="1" x14ac:dyDescent="0.2">
      <c r="A8" s="152"/>
      <c r="B8" s="34" t="s">
        <v>36</v>
      </c>
      <c r="C8" s="37"/>
      <c r="D8" s="37"/>
      <c r="E8" s="37"/>
      <c r="F8" s="37"/>
      <c r="G8" s="93" t="s">
        <v>97</v>
      </c>
      <c r="H8" s="93" t="s">
        <v>81</v>
      </c>
      <c r="I8" s="93" t="s">
        <v>71</v>
      </c>
      <c r="J8" s="93" t="s">
        <v>94</v>
      </c>
      <c r="K8" s="93" t="s">
        <v>95</v>
      </c>
      <c r="L8" s="37" t="s">
        <v>91</v>
      </c>
      <c r="M8" s="93" t="s">
        <v>78</v>
      </c>
      <c r="N8" s="93" t="s">
        <v>73</v>
      </c>
      <c r="O8" s="37" t="s">
        <v>118</v>
      </c>
      <c r="P8" s="93" t="s">
        <v>119</v>
      </c>
      <c r="Q8" s="93" t="s">
        <v>90</v>
      </c>
      <c r="R8" s="37" t="s">
        <v>79</v>
      </c>
      <c r="S8" s="93" t="s">
        <v>73</v>
      </c>
      <c r="T8" s="93" t="s">
        <v>86</v>
      </c>
      <c r="U8" s="37" t="s">
        <v>103</v>
      </c>
      <c r="V8" s="30" t="s">
        <v>34</v>
      </c>
      <c r="W8" s="31"/>
      <c r="X8" s="32">
        <f t="shared" ref="X8:X23" si="22">COUNTIF($C$6:$U$7,V8)</f>
        <v>0</v>
      </c>
      <c r="Y8" s="32">
        <f t="shared" ref="Y8:Y23" si="23">COUNTIF($C$11:$U$12,V8)</f>
        <v>0</v>
      </c>
      <c r="Z8" s="32">
        <f t="shared" ref="Z8:Z23" si="24">COUNTIF($C$16:$U$17,V8)</f>
        <v>0</v>
      </c>
      <c r="AA8" s="32">
        <f t="shared" ref="AA8:AA23" si="25">COUNTIF($C$21:$U$22,V8)</f>
        <v>0</v>
      </c>
      <c r="AB8" s="32">
        <f t="shared" ref="AB8:AB23" si="26">COUNTIF($C$26:$U$27,V8)</f>
        <v>0</v>
      </c>
      <c r="AC8" s="32">
        <f t="shared" ref="AC8:AC23" si="27">COUNTIF($C$31:$U$32,V8)</f>
        <v>0</v>
      </c>
      <c r="AD8" s="32">
        <f t="shared" ref="AD8:AD23" si="28">COUNTIF($C$36:$U$37,V8)</f>
        <v>0</v>
      </c>
      <c r="AE8" s="32">
        <f t="shared" ref="AE8:AE23" si="29">COUNTIF($C$41:$U$42,V8)</f>
        <v>0</v>
      </c>
      <c r="AF8" s="32">
        <f t="shared" ref="AF8:AF23" si="30">COUNTIF($C$46:$U$47,V8)</f>
        <v>0</v>
      </c>
      <c r="AG8" s="33">
        <f t="shared" ref="AG8:AG23" si="31">SUM(X8:AF8)</f>
        <v>0</v>
      </c>
      <c r="AH8" s="32">
        <f t="shared" ref="AH8:AH23" si="32">COUNTIF($C$9:$U$10,V8)</f>
        <v>0</v>
      </c>
      <c r="AI8" s="32">
        <f t="shared" ref="AI8:AI23" si="33">COUNTIF($C$14:$U$15,V8)</f>
        <v>0</v>
      </c>
      <c r="AJ8" s="32">
        <f t="shared" ref="AJ8:AJ23" si="34">COUNTIF($C$19:$U$20,V8)</f>
        <v>0</v>
      </c>
      <c r="AK8" s="32">
        <f t="shared" ref="AK8:AK23" si="35">COUNTIF($C$24:$U$25,V8)</f>
        <v>0</v>
      </c>
      <c r="AL8" s="32">
        <f t="shared" ref="AL8:AL23" si="36">COUNTIF($C$29:$U$30,V8)</f>
        <v>0</v>
      </c>
      <c r="AM8" s="32">
        <f t="shared" ref="AM8:AM23" si="37">COUNTIF($C$34:$U$35,V8)</f>
        <v>0</v>
      </c>
      <c r="AN8" s="32">
        <f t="shared" ref="AN8:AN23" si="38">COUNTIF($C$39:$U$40,V8)</f>
        <v>0</v>
      </c>
      <c r="AO8" s="32">
        <f t="shared" ref="AO8:AO23" si="39">COUNTIF($C$44:$U$45,V8)</f>
        <v>0</v>
      </c>
      <c r="AP8" s="32">
        <f t="shared" ref="AP8:AP23" si="40">COUNTIF($C$49:$U$50,V8)</f>
        <v>0</v>
      </c>
      <c r="AQ8" s="33">
        <f t="shared" ref="AQ8:AQ23" si="41">SUM(AH8:AP8)</f>
        <v>0</v>
      </c>
      <c r="AR8" s="109" t="str">
        <f t="shared" ref="AR8:AR23" si="42">IF((W8+AG8-AQ8)=0,"",(W8+AG8-AQ8))</f>
        <v/>
      </c>
      <c r="AS8" s="113">
        <v>-19.2</v>
      </c>
      <c r="AT8" s="98">
        <v>19.2</v>
      </c>
      <c r="AU8" s="114" t="str">
        <f t="shared" ref="AU8:AU23" si="43">IF(SUM(AR8:AT8)=0,"0,00 ",SUM(AR8:AT8))</f>
        <v xml:space="preserve">0,00 </v>
      </c>
      <c r="AV8" s="135">
        <v>28</v>
      </c>
      <c r="AW8" s="136">
        <v>28</v>
      </c>
    </row>
    <row r="9" spans="1:49" s="2" customFormat="1" ht="10.5" customHeight="1" x14ac:dyDescent="0.2">
      <c r="A9" s="152"/>
      <c r="B9" s="34">
        <v>0.34375</v>
      </c>
      <c r="C9" s="37"/>
      <c r="D9" s="37"/>
      <c r="E9" s="37"/>
      <c r="F9" s="37"/>
      <c r="G9" s="194" t="s">
        <v>116</v>
      </c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6"/>
      <c r="U9" s="37"/>
      <c r="V9" s="38" t="s">
        <v>37</v>
      </c>
      <c r="W9" s="31"/>
      <c r="X9" s="32">
        <f t="shared" si="22"/>
        <v>0</v>
      </c>
      <c r="Y9" s="32">
        <f t="shared" si="23"/>
        <v>0</v>
      </c>
      <c r="Z9" s="32">
        <f t="shared" si="24"/>
        <v>0</v>
      </c>
      <c r="AA9" s="32">
        <f t="shared" si="25"/>
        <v>0</v>
      </c>
      <c r="AB9" s="32">
        <f t="shared" si="26"/>
        <v>0</v>
      </c>
      <c r="AC9" s="32">
        <f t="shared" si="27"/>
        <v>0</v>
      </c>
      <c r="AD9" s="32">
        <f t="shared" si="28"/>
        <v>0</v>
      </c>
      <c r="AE9" s="32">
        <f t="shared" si="29"/>
        <v>0</v>
      </c>
      <c r="AF9" s="32">
        <f t="shared" si="30"/>
        <v>0</v>
      </c>
      <c r="AG9" s="33">
        <f t="shared" si="31"/>
        <v>0</v>
      </c>
      <c r="AH9" s="32">
        <f t="shared" si="32"/>
        <v>0</v>
      </c>
      <c r="AI9" s="32">
        <f t="shared" si="33"/>
        <v>0</v>
      </c>
      <c r="AJ9" s="32">
        <f t="shared" si="34"/>
        <v>0</v>
      </c>
      <c r="AK9" s="32">
        <f t="shared" si="35"/>
        <v>0</v>
      </c>
      <c r="AL9" s="32">
        <f t="shared" si="36"/>
        <v>0</v>
      </c>
      <c r="AM9" s="32">
        <f t="shared" si="37"/>
        <v>0</v>
      </c>
      <c r="AN9" s="32">
        <f t="shared" si="38"/>
        <v>0</v>
      </c>
      <c r="AO9" s="32">
        <f t="shared" si="39"/>
        <v>0</v>
      </c>
      <c r="AP9" s="32">
        <f t="shared" si="40"/>
        <v>0</v>
      </c>
      <c r="AQ9" s="33">
        <f t="shared" si="41"/>
        <v>0</v>
      </c>
      <c r="AR9" s="109" t="str">
        <f t="shared" si="42"/>
        <v/>
      </c>
      <c r="AS9" s="113">
        <v>-4</v>
      </c>
      <c r="AT9" s="98">
        <v>4</v>
      </c>
      <c r="AU9" s="114" t="str">
        <f t="shared" si="43"/>
        <v xml:space="preserve">0,00 </v>
      </c>
      <c r="AV9" s="135">
        <v>0</v>
      </c>
      <c r="AW9" s="136">
        <v>0</v>
      </c>
    </row>
    <row r="10" spans="1:49" s="2" customFormat="1" ht="10.5" customHeight="1" x14ac:dyDescent="0.2">
      <c r="A10" s="152"/>
      <c r="B10" s="41"/>
      <c r="C10" s="42"/>
      <c r="D10" s="42"/>
      <c r="E10" s="42"/>
      <c r="F10" s="42"/>
      <c r="G10" s="42"/>
      <c r="H10" s="42"/>
      <c r="I10" s="94"/>
      <c r="J10" s="94"/>
      <c r="K10" s="95"/>
      <c r="L10" s="42"/>
      <c r="M10" s="94"/>
      <c r="N10" s="42"/>
      <c r="O10" s="42"/>
      <c r="P10" s="94"/>
      <c r="Q10" s="42"/>
      <c r="R10" s="42"/>
      <c r="S10" s="94"/>
      <c r="T10" s="94"/>
      <c r="U10" s="42"/>
      <c r="V10" s="40" t="s">
        <v>105</v>
      </c>
      <c r="W10" s="31"/>
      <c r="X10" s="32">
        <f t="shared" si="22"/>
        <v>0</v>
      </c>
      <c r="Y10" s="32">
        <f t="shared" si="23"/>
        <v>0</v>
      </c>
      <c r="Z10" s="32">
        <f t="shared" si="24"/>
        <v>0</v>
      </c>
      <c r="AA10" s="32">
        <f t="shared" si="25"/>
        <v>0</v>
      </c>
      <c r="AB10" s="32">
        <f t="shared" si="26"/>
        <v>0</v>
      </c>
      <c r="AC10" s="32">
        <f t="shared" si="27"/>
        <v>0</v>
      </c>
      <c r="AD10" s="32">
        <f t="shared" si="28"/>
        <v>0</v>
      </c>
      <c r="AE10" s="32">
        <f t="shared" si="29"/>
        <v>0</v>
      </c>
      <c r="AF10" s="32">
        <f t="shared" si="30"/>
        <v>0</v>
      </c>
      <c r="AG10" s="33">
        <f t="shared" si="31"/>
        <v>0</v>
      </c>
      <c r="AH10" s="32">
        <f t="shared" si="32"/>
        <v>0</v>
      </c>
      <c r="AI10" s="32">
        <f t="shared" si="33"/>
        <v>0</v>
      </c>
      <c r="AJ10" s="32">
        <f t="shared" si="34"/>
        <v>0</v>
      </c>
      <c r="AK10" s="32">
        <f t="shared" si="35"/>
        <v>0</v>
      </c>
      <c r="AL10" s="32">
        <f t="shared" si="36"/>
        <v>0</v>
      </c>
      <c r="AM10" s="32">
        <f t="shared" si="37"/>
        <v>0</v>
      </c>
      <c r="AN10" s="32">
        <f t="shared" si="38"/>
        <v>0</v>
      </c>
      <c r="AO10" s="32">
        <f t="shared" si="39"/>
        <v>0</v>
      </c>
      <c r="AP10" s="32">
        <f t="shared" si="40"/>
        <v>0</v>
      </c>
      <c r="AQ10" s="33">
        <f t="shared" si="41"/>
        <v>0</v>
      </c>
      <c r="AR10" s="109" t="str">
        <f t="shared" si="42"/>
        <v/>
      </c>
      <c r="AS10" s="113"/>
      <c r="AT10" s="98" t="s">
        <v>35</v>
      </c>
      <c r="AU10" s="114" t="str">
        <f t="shared" si="43"/>
        <v xml:space="preserve">0,00 </v>
      </c>
      <c r="AV10" s="135">
        <v>16</v>
      </c>
      <c r="AW10" s="136">
        <v>16</v>
      </c>
    </row>
    <row r="11" spans="1:49" s="2" customFormat="1" ht="10.5" customHeight="1" x14ac:dyDescent="0.2">
      <c r="A11" s="152">
        <v>2</v>
      </c>
      <c r="B11" s="45"/>
      <c r="C11" s="201" t="s">
        <v>99</v>
      </c>
      <c r="D11" s="202"/>
      <c r="E11" s="202"/>
      <c r="F11" s="203"/>
      <c r="G11" s="96" t="s">
        <v>87</v>
      </c>
      <c r="H11" s="96" t="s">
        <v>77</v>
      </c>
      <c r="I11" s="35" t="s">
        <v>51</v>
      </c>
      <c r="J11" s="96" t="s">
        <v>69</v>
      </c>
      <c r="K11" s="96" t="s">
        <v>70</v>
      </c>
      <c r="L11" s="96" t="s">
        <v>76</v>
      </c>
      <c r="M11" s="35" t="s">
        <v>84</v>
      </c>
      <c r="N11" s="91" t="s">
        <v>120</v>
      </c>
      <c r="O11" s="91" t="s">
        <v>98</v>
      </c>
      <c r="P11" s="96" t="s">
        <v>89</v>
      </c>
      <c r="Q11" s="29" t="s">
        <v>74</v>
      </c>
      <c r="R11" s="91" t="s">
        <v>82</v>
      </c>
      <c r="S11" s="29" t="s">
        <v>83</v>
      </c>
      <c r="T11" s="91" t="s">
        <v>80</v>
      </c>
      <c r="U11" s="29"/>
      <c r="V11" s="40" t="s">
        <v>38</v>
      </c>
      <c r="W11" s="31"/>
      <c r="X11" s="32">
        <f t="shared" si="22"/>
        <v>0</v>
      </c>
      <c r="Y11" s="32">
        <f t="shared" si="23"/>
        <v>0</v>
      </c>
      <c r="Z11" s="32">
        <f t="shared" si="24"/>
        <v>0</v>
      </c>
      <c r="AA11" s="32">
        <f t="shared" si="25"/>
        <v>0</v>
      </c>
      <c r="AB11" s="32">
        <f t="shared" si="26"/>
        <v>0</v>
      </c>
      <c r="AC11" s="32">
        <f t="shared" si="27"/>
        <v>0</v>
      </c>
      <c r="AD11" s="32">
        <f t="shared" si="28"/>
        <v>0</v>
      </c>
      <c r="AE11" s="32">
        <f t="shared" si="29"/>
        <v>0</v>
      </c>
      <c r="AF11" s="32">
        <f t="shared" si="30"/>
        <v>0</v>
      </c>
      <c r="AG11" s="33">
        <f t="shared" si="31"/>
        <v>0</v>
      </c>
      <c r="AH11" s="32">
        <f t="shared" si="32"/>
        <v>0</v>
      </c>
      <c r="AI11" s="32">
        <f t="shared" si="33"/>
        <v>0</v>
      </c>
      <c r="AJ11" s="32">
        <f t="shared" si="34"/>
        <v>0</v>
      </c>
      <c r="AK11" s="32">
        <f t="shared" si="35"/>
        <v>0</v>
      </c>
      <c r="AL11" s="32">
        <f t="shared" si="36"/>
        <v>0</v>
      </c>
      <c r="AM11" s="32">
        <f t="shared" si="37"/>
        <v>0</v>
      </c>
      <c r="AN11" s="32">
        <f t="shared" si="38"/>
        <v>0</v>
      </c>
      <c r="AO11" s="32">
        <f t="shared" si="39"/>
        <v>0</v>
      </c>
      <c r="AP11" s="32">
        <f t="shared" si="40"/>
        <v>0</v>
      </c>
      <c r="AQ11" s="33">
        <f t="shared" si="41"/>
        <v>0</v>
      </c>
      <c r="AR11" s="109" t="str">
        <f t="shared" si="42"/>
        <v/>
      </c>
      <c r="AS11" s="113"/>
      <c r="AT11" s="98">
        <v>-6.3</v>
      </c>
      <c r="AU11" s="114">
        <f t="shared" si="43"/>
        <v>-6.3</v>
      </c>
      <c r="AV11" s="135">
        <v>26</v>
      </c>
      <c r="AW11" s="136">
        <v>26</v>
      </c>
    </row>
    <row r="12" spans="1:49" s="2" customFormat="1" ht="10.5" customHeight="1" x14ac:dyDescent="0.2">
      <c r="A12" s="152"/>
      <c r="B12" s="34">
        <v>0.34722222222222199</v>
      </c>
      <c r="C12" s="204"/>
      <c r="D12" s="205"/>
      <c r="E12" s="205"/>
      <c r="F12" s="206"/>
      <c r="G12" s="92"/>
      <c r="H12" s="35"/>
      <c r="I12" s="92"/>
      <c r="J12" s="97"/>
      <c r="K12" s="97"/>
      <c r="L12" s="35"/>
      <c r="M12" s="92"/>
      <c r="N12" s="35" t="s">
        <v>121</v>
      </c>
      <c r="O12" s="35"/>
      <c r="P12" s="92"/>
      <c r="Q12" s="35"/>
      <c r="R12" s="35"/>
      <c r="S12" s="92"/>
      <c r="T12" s="92"/>
      <c r="U12" s="35"/>
      <c r="V12" s="30" t="s">
        <v>108</v>
      </c>
      <c r="W12" s="44"/>
      <c r="X12" s="32">
        <f t="shared" si="22"/>
        <v>0</v>
      </c>
      <c r="Y12" s="32">
        <f t="shared" si="23"/>
        <v>0</v>
      </c>
      <c r="Z12" s="32">
        <f t="shared" si="24"/>
        <v>0</v>
      </c>
      <c r="AA12" s="32">
        <f t="shared" si="25"/>
        <v>0</v>
      </c>
      <c r="AB12" s="32">
        <f t="shared" si="26"/>
        <v>0</v>
      </c>
      <c r="AC12" s="32">
        <f t="shared" si="27"/>
        <v>0</v>
      </c>
      <c r="AD12" s="32">
        <f t="shared" si="28"/>
        <v>0</v>
      </c>
      <c r="AE12" s="32">
        <f t="shared" si="29"/>
        <v>0</v>
      </c>
      <c r="AF12" s="32">
        <f t="shared" si="30"/>
        <v>0</v>
      </c>
      <c r="AG12" s="33">
        <f t="shared" si="31"/>
        <v>0</v>
      </c>
      <c r="AH12" s="32">
        <f t="shared" si="32"/>
        <v>0</v>
      </c>
      <c r="AI12" s="32">
        <f t="shared" si="33"/>
        <v>0</v>
      </c>
      <c r="AJ12" s="32">
        <f t="shared" si="34"/>
        <v>0</v>
      </c>
      <c r="AK12" s="32">
        <f t="shared" si="35"/>
        <v>0</v>
      </c>
      <c r="AL12" s="32">
        <f t="shared" si="36"/>
        <v>0</v>
      </c>
      <c r="AM12" s="32">
        <f t="shared" si="37"/>
        <v>0</v>
      </c>
      <c r="AN12" s="32">
        <f t="shared" si="38"/>
        <v>0</v>
      </c>
      <c r="AO12" s="32">
        <f t="shared" si="39"/>
        <v>0</v>
      </c>
      <c r="AP12" s="32">
        <f t="shared" si="40"/>
        <v>0</v>
      </c>
      <c r="AQ12" s="33">
        <f t="shared" si="41"/>
        <v>0</v>
      </c>
      <c r="AR12" s="109" t="str">
        <f t="shared" si="42"/>
        <v/>
      </c>
      <c r="AS12" s="113"/>
      <c r="AT12" s="98">
        <v>0</v>
      </c>
      <c r="AU12" s="114" t="str">
        <f t="shared" si="43"/>
        <v xml:space="preserve">0,00 </v>
      </c>
      <c r="AV12" s="135">
        <v>8</v>
      </c>
      <c r="AW12" s="136">
        <v>8</v>
      </c>
    </row>
    <row r="13" spans="1:49" s="39" customFormat="1" ht="10.5" customHeight="1" x14ac:dyDescent="0.2">
      <c r="A13" s="152"/>
      <c r="B13" s="46" t="s">
        <v>36</v>
      </c>
      <c r="C13" s="204"/>
      <c r="D13" s="205"/>
      <c r="E13" s="205"/>
      <c r="F13" s="206"/>
      <c r="G13" s="93"/>
      <c r="H13" s="93"/>
      <c r="I13" s="93"/>
      <c r="J13" s="93"/>
      <c r="K13" s="93"/>
      <c r="L13" s="37"/>
      <c r="M13" s="93"/>
      <c r="N13" s="93"/>
      <c r="O13" s="37"/>
      <c r="P13" s="93"/>
      <c r="Q13" s="93"/>
      <c r="R13" s="37"/>
      <c r="S13" s="93"/>
      <c r="T13" s="93"/>
      <c r="U13" s="37"/>
      <c r="V13" s="30" t="s">
        <v>39</v>
      </c>
      <c r="W13" s="44">
        <v>0.1</v>
      </c>
      <c r="X13" s="32">
        <f t="shared" ref="X13:X17" si="44">COUNTIF($C$6:$U$7,V13)</f>
        <v>0</v>
      </c>
      <c r="Y13" s="32">
        <f t="shared" ref="Y13:Y17" si="45">COUNTIF($C$11:$U$12,V13)</f>
        <v>0</v>
      </c>
      <c r="Z13" s="32">
        <f t="shared" ref="Z13:Z17" si="46">COUNTIF($C$16:$U$17,V13)</f>
        <v>0</v>
      </c>
      <c r="AA13" s="32">
        <f t="shared" ref="AA13:AA17" si="47">COUNTIF($C$21:$U$22,V13)</f>
        <v>0</v>
      </c>
      <c r="AB13" s="32">
        <f t="shared" ref="AB13:AB17" si="48">COUNTIF($C$26:$U$27,V13)</f>
        <v>0</v>
      </c>
      <c r="AC13" s="32">
        <f t="shared" ref="AC13:AC17" si="49">COUNTIF($C$31:$U$32,V13)</f>
        <v>0</v>
      </c>
      <c r="AD13" s="32">
        <f t="shared" ref="AD13:AD17" si="50">COUNTIF($C$36:$U$37,V13)</f>
        <v>0</v>
      </c>
      <c r="AE13" s="32">
        <f t="shared" ref="AE13:AE17" si="51">COUNTIF($C$41:$U$42,V13)</f>
        <v>0</v>
      </c>
      <c r="AF13" s="32">
        <f t="shared" ref="AF13:AF17" si="52">COUNTIF($C$46:$U$47,V13)</f>
        <v>0</v>
      </c>
      <c r="AG13" s="33">
        <f t="shared" ref="AG13:AG17" si="53">SUM(X13:AF13)</f>
        <v>0</v>
      </c>
      <c r="AH13" s="32">
        <f t="shared" ref="AH13:AH17" si="54">COUNTIF($C$9:$U$10,V13)</f>
        <v>0</v>
      </c>
      <c r="AI13" s="32">
        <f t="shared" ref="AI13:AI17" si="55">COUNTIF($C$14:$U$15,V13)</f>
        <v>0</v>
      </c>
      <c r="AJ13" s="32">
        <f t="shared" ref="AJ13:AJ17" si="56">COUNTIF($C$19:$U$20,V13)</f>
        <v>0</v>
      </c>
      <c r="AK13" s="32">
        <f t="shared" ref="AK13:AK17" si="57">COUNTIF($C$24:$U$25,V13)</f>
        <v>0</v>
      </c>
      <c r="AL13" s="32">
        <f t="shared" ref="AL13:AL17" si="58">COUNTIF($C$29:$U$30,V13)</f>
        <v>0</v>
      </c>
      <c r="AM13" s="32">
        <f t="shared" ref="AM13:AM17" si="59">COUNTIF($C$34:$U$35,V13)</f>
        <v>0</v>
      </c>
      <c r="AN13" s="32">
        <f t="shared" ref="AN13:AN17" si="60">COUNTIF($C$39:$U$40,V13)</f>
        <v>0</v>
      </c>
      <c r="AO13" s="32">
        <f t="shared" ref="AO13:AO17" si="61">COUNTIF($C$44:$U$45,V13)</f>
        <v>0</v>
      </c>
      <c r="AP13" s="32">
        <f t="shared" ref="AP13:AP17" si="62">COUNTIF($C$49:$U$50,V13)</f>
        <v>0</v>
      </c>
      <c r="AQ13" s="33">
        <f t="shared" ref="AQ13:AQ17" si="63">SUM(AH13:AP13)</f>
        <v>0</v>
      </c>
      <c r="AR13" s="109">
        <f t="shared" ref="AR13:AR17" si="64">IF((W13+AG13-AQ13)=0,"",(W13+AG13-AQ13))</f>
        <v>0.1</v>
      </c>
      <c r="AS13" s="113"/>
      <c r="AT13" s="98">
        <v>19.300000000000004</v>
      </c>
      <c r="AU13" s="114">
        <f t="shared" ref="AU13:AU17" si="65">IF(SUM(AR13:AT13)=0,"0,00 ",SUM(AR13:AT13))</f>
        <v>19.400000000000006</v>
      </c>
      <c r="AV13" s="135">
        <v>25</v>
      </c>
      <c r="AW13" s="136">
        <v>25.5</v>
      </c>
    </row>
    <row r="14" spans="1:49" s="2" customFormat="1" ht="10.5" customHeight="1" x14ac:dyDescent="0.2">
      <c r="A14" s="152"/>
      <c r="B14" s="34">
        <v>0.37847222222222199</v>
      </c>
      <c r="C14" s="207" t="s">
        <v>117</v>
      </c>
      <c r="D14" s="208"/>
      <c r="E14" s="208"/>
      <c r="F14" s="209"/>
      <c r="G14" s="194" t="s">
        <v>116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6"/>
      <c r="U14" s="37"/>
      <c r="V14" s="30" t="s">
        <v>40</v>
      </c>
      <c r="W14" s="31"/>
      <c r="X14" s="32">
        <f t="shared" si="44"/>
        <v>0</v>
      </c>
      <c r="Y14" s="32">
        <f t="shared" si="45"/>
        <v>0</v>
      </c>
      <c r="Z14" s="32">
        <f t="shared" si="46"/>
        <v>0</v>
      </c>
      <c r="AA14" s="32">
        <f t="shared" si="47"/>
        <v>0</v>
      </c>
      <c r="AB14" s="32">
        <f t="shared" si="48"/>
        <v>0</v>
      </c>
      <c r="AC14" s="32">
        <f t="shared" si="49"/>
        <v>0</v>
      </c>
      <c r="AD14" s="32">
        <f t="shared" si="50"/>
        <v>0</v>
      </c>
      <c r="AE14" s="32">
        <f t="shared" si="51"/>
        <v>0</v>
      </c>
      <c r="AF14" s="32">
        <f t="shared" si="52"/>
        <v>0</v>
      </c>
      <c r="AG14" s="33">
        <f t="shared" si="53"/>
        <v>0</v>
      </c>
      <c r="AH14" s="32">
        <f t="shared" si="54"/>
        <v>0</v>
      </c>
      <c r="AI14" s="32">
        <f t="shared" si="55"/>
        <v>0</v>
      </c>
      <c r="AJ14" s="32">
        <f t="shared" si="56"/>
        <v>0</v>
      </c>
      <c r="AK14" s="32">
        <f t="shared" si="57"/>
        <v>0</v>
      </c>
      <c r="AL14" s="32">
        <f t="shared" si="58"/>
        <v>0</v>
      </c>
      <c r="AM14" s="32">
        <f t="shared" si="59"/>
        <v>0</v>
      </c>
      <c r="AN14" s="32">
        <f t="shared" si="60"/>
        <v>0</v>
      </c>
      <c r="AO14" s="32">
        <f t="shared" si="61"/>
        <v>0</v>
      </c>
      <c r="AP14" s="32">
        <f t="shared" si="62"/>
        <v>0</v>
      </c>
      <c r="AQ14" s="33">
        <f t="shared" si="63"/>
        <v>0</v>
      </c>
      <c r="AR14" s="109" t="str">
        <f t="shared" si="64"/>
        <v/>
      </c>
      <c r="AS14" s="113">
        <v>-7.3</v>
      </c>
      <c r="AT14" s="98">
        <v>7.3</v>
      </c>
      <c r="AU14" s="102" t="str">
        <f t="shared" si="65"/>
        <v xml:space="preserve">0,00 </v>
      </c>
      <c r="AV14" s="135">
        <v>27</v>
      </c>
      <c r="AW14" s="136">
        <v>27</v>
      </c>
    </row>
    <row r="15" spans="1:49" s="2" customFormat="1" ht="10.5" customHeight="1" x14ac:dyDescent="0.2">
      <c r="A15" s="152"/>
      <c r="B15" s="47"/>
      <c r="C15" s="210"/>
      <c r="D15" s="211"/>
      <c r="E15" s="211"/>
      <c r="F15" s="212"/>
      <c r="G15" s="42"/>
      <c r="H15" s="42"/>
      <c r="I15" s="94"/>
      <c r="J15" s="94"/>
      <c r="K15" s="95"/>
      <c r="L15" s="42"/>
      <c r="M15" s="94"/>
      <c r="N15" s="42"/>
      <c r="O15" s="42"/>
      <c r="P15" s="94"/>
      <c r="Q15" s="42"/>
      <c r="R15" s="42"/>
      <c r="S15" s="94"/>
      <c r="T15" s="94"/>
      <c r="U15" s="42"/>
      <c r="V15" s="30" t="s">
        <v>41</v>
      </c>
      <c r="W15" s="31">
        <v>-0.1</v>
      </c>
      <c r="X15" s="32">
        <f t="shared" si="44"/>
        <v>0</v>
      </c>
      <c r="Y15" s="32">
        <f t="shared" si="45"/>
        <v>0</v>
      </c>
      <c r="Z15" s="32">
        <f t="shared" si="46"/>
        <v>0</v>
      </c>
      <c r="AA15" s="32">
        <f t="shared" si="47"/>
        <v>0</v>
      </c>
      <c r="AB15" s="32">
        <f t="shared" si="48"/>
        <v>0</v>
      </c>
      <c r="AC15" s="32">
        <f t="shared" si="49"/>
        <v>0</v>
      </c>
      <c r="AD15" s="32">
        <f t="shared" si="50"/>
        <v>0</v>
      </c>
      <c r="AE15" s="32">
        <f t="shared" si="51"/>
        <v>0</v>
      </c>
      <c r="AF15" s="32">
        <f t="shared" si="52"/>
        <v>0</v>
      </c>
      <c r="AG15" s="33">
        <f t="shared" si="53"/>
        <v>0</v>
      </c>
      <c r="AH15" s="32">
        <f t="shared" si="54"/>
        <v>0</v>
      </c>
      <c r="AI15" s="32">
        <f t="shared" si="55"/>
        <v>0</v>
      </c>
      <c r="AJ15" s="32">
        <f t="shared" si="56"/>
        <v>0</v>
      </c>
      <c r="AK15" s="32">
        <f t="shared" si="57"/>
        <v>0</v>
      </c>
      <c r="AL15" s="32">
        <f t="shared" si="58"/>
        <v>0</v>
      </c>
      <c r="AM15" s="32">
        <f t="shared" si="59"/>
        <v>0</v>
      </c>
      <c r="AN15" s="32">
        <f t="shared" si="60"/>
        <v>0</v>
      </c>
      <c r="AO15" s="32">
        <f t="shared" si="61"/>
        <v>0</v>
      </c>
      <c r="AP15" s="32">
        <f t="shared" si="62"/>
        <v>0</v>
      </c>
      <c r="AQ15" s="33">
        <f t="shared" si="63"/>
        <v>0</v>
      </c>
      <c r="AR15" s="109">
        <f t="shared" si="64"/>
        <v>-0.1</v>
      </c>
      <c r="AS15" s="113">
        <v>-19.8</v>
      </c>
      <c r="AT15" s="98">
        <v>19.8</v>
      </c>
      <c r="AU15" s="102">
        <f t="shared" si="65"/>
        <v>-0.10000000000000142</v>
      </c>
      <c r="AV15" s="135">
        <v>26</v>
      </c>
      <c r="AW15" s="136">
        <v>25.5</v>
      </c>
    </row>
    <row r="16" spans="1:49" s="2" customFormat="1" ht="10.5" customHeight="1" x14ac:dyDescent="0.2">
      <c r="A16" s="143">
        <v>3</v>
      </c>
      <c r="B16" s="45"/>
      <c r="C16" s="29" t="s">
        <v>75</v>
      </c>
      <c r="D16" s="96" t="s">
        <v>72</v>
      </c>
      <c r="E16" s="96" t="s">
        <v>88</v>
      </c>
      <c r="F16" s="29" t="s">
        <v>111</v>
      </c>
      <c r="G16" s="96" t="s">
        <v>87</v>
      </c>
      <c r="H16" s="96" t="s">
        <v>77</v>
      </c>
      <c r="I16" s="35" t="s">
        <v>51</v>
      </c>
      <c r="J16" s="96" t="s">
        <v>69</v>
      </c>
      <c r="K16" s="96" t="s">
        <v>70</v>
      </c>
      <c r="L16" s="96" t="s">
        <v>76</v>
      </c>
      <c r="M16" s="35" t="s">
        <v>84</v>
      </c>
      <c r="N16" s="91" t="s">
        <v>120</v>
      </c>
      <c r="O16" s="91" t="s">
        <v>98</v>
      </c>
      <c r="P16" s="96" t="s">
        <v>89</v>
      </c>
      <c r="Q16" s="29" t="s">
        <v>74</v>
      </c>
      <c r="R16" s="91" t="s">
        <v>82</v>
      </c>
      <c r="S16" s="29" t="s">
        <v>83</v>
      </c>
      <c r="T16" s="91" t="s">
        <v>80</v>
      </c>
      <c r="U16" s="29"/>
      <c r="V16" s="38" t="s">
        <v>42</v>
      </c>
      <c r="W16" s="31">
        <v>0.2</v>
      </c>
      <c r="X16" s="32">
        <f t="shared" si="44"/>
        <v>0</v>
      </c>
      <c r="Y16" s="32">
        <f t="shared" si="45"/>
        <v>0</v>
      </c>
      <c r="Z16" s="32">
        <f t="shared" si="46"/>
        <v>0</v>
      </c>
      <c r="AA16" s="32">
        <f t="shared" si="47"/>
        <v>0</v>
      </c>
      <c r="AB16" s="32">
        <f t="shared" si="48"/>
        <v>0</v>
      </c>
      <c r="AC16" s="32">
        <f t="shared" si="49"/>
        <v>0</v>
      </c>
      <c r="AD16" s="32">
        <f t="shared" si="50"/>
        <v>0</v>
      </c>
      <c r="AE16" s="32">
        <f t="shared" si="51"/>
        <v>0</v>
      </c>
      <c r="AF16" s="32">
        <f t="shared" si="52"/>
        <v>0</v>
      </c>
      <c r="AG16" s="33">
        <f t="shared" si="53"/>
        <v>0</v>
      </c>
      <c r="AH16" s="32">
        <f t="shared" si="54"/>
        <v>0</v>
      </c>
      <c r="AI16" s="32">
        <f t="shared" si="55"/>
        <v>0</v>
      </c>
      <c r="AJ16" s="32">
        <f t="shared" si="56"/>
        <v>0</v>
      </c>
      <c r="AK16" s="32">
        <f t="shared" si="57"/>
        <v>0</v>
      </c>
      <c r="AL16" s="32">
        <f t="shared" si="58"/>
        <v>0</v>
      </c>
      <c r="AM16" s="32">
        <f t="shared" si="59"/>
        <v>0</v>
      </c>
      <c r="AN16" s="32">
        <f t="shared" si="60"/>
        <v>0</v>
      </c>
      <c r="AO16" s="32">
        <f t="shared" si="61"/>
        <v>0</v>
      </c>
      <c r="AP16" s="32">
        <f t="shared" si="62"/>
        <v>0</v>
      </c>
      <c r="AQ16" s="33">
        <f t="shared" si="63"/>
        <v>0</v>
      </c>
      <c r="AR16" s="109">
        <f t="shared" si="64"/>
        <v>0.2</v>
      </c>
      <c r="AS16" s="113">
        <v>-14</v>
      </c>
      <c r="AT16" s="98">
        <v>34</v>
      </c>
      <c r="AU16" s="102">
        <f t="shared" si="65"/>
        <v>20.2</v>
      </c>
      <c r="AV16" s="135">
        <v>15</v>
      </c>
      <c r="AW16" s="136">
        <v>16</v>
      </c>
    </row>
    <row r="17" spans="1:49" s="39" customFormat="1" ht="9.75" customHeight="1" x14ac:dyDescent="0.2">
      <c r="A17" s="143"/>
      <c r="B17" s="34">
        <v>0.39236111111111099</v>
      </c>
      <c r="C17" s="165" t="s">
        <v>115</v>
      </c>
      <c r="D17" s="167"/>
      <c r="E17" s="197" t="s">
        <v>114</v>
      </c>
      <c r="F17" s="198"/>
      <c r="G17" s="92"/>
      <c r="H17" s="35"/>
      <c r="I17" s="92"/>
      <c r="J17" s="97"/>
      <c r="K17" s="97"/>
      <c r="L17" s="35"/>
      <c r="M17" s="92"/>
      <c r="N17" s="35" t="s">
        <v>121</v>
      </c>
      <c r="O17" s="35"/>
      <c r="P17" s="92"/>
      <c r="Q17" s="35"/>
      <c r="R17" s="35"/>
      <c r="S17" s="92"/>
      <c r="T17" s="92"/>
      <c r="U17" s="35"/>
      <c r="V17" s="48" t="s">
        <v>109</v>
      </c>
      <c r="W17" s="31"/>
      <c r="X17" s="32">
        <f t="shared" si="44"/>
        <v>0</v>
      </c>
      <c r="Y17" s="32">
        <f t="shared" si="45"/>
        <v>0</v>
      </c>
      <c r="Z17" s="32">
        <f t="shared" si="46"/>
        <v>0</v>
      </c>
      <c r="AA17" s="32">
        <f t="shared" si="47"/>
        <v>0</v>
      </c>
      <c r="AB17" s="32">
        <f t="shared" si="48"/>
        <v>0</v>
      </c>
      <c r="AC17" s="32">
        <f t="shared" si="49"/>
        <v>0</v>
      </c>
      <c r="AD17" s="32">
        <f t="shared" si="50"/>
        <v>0</v>
      </c>
      <c r="AE17" s="32">
        <f t="shared" si="51"/>
        <v>0</v>
      </c>
      <c r="AF17" s="32">
        <f t="shared" si="52"/>
        <v>0</v>
      </c>
      <c r="AG17" s="33">
        <f t="shared" si="53"/>
        <v>0</v>
      </c>
      <c r="AH17" s="32">
        <f t="shared" si="54"/>
        <v>0</v>
      </c>
      <c r="AI17" s="32">
        <f t="shared" si="55"/>
        <v>0</v>
      </c>
      <c r="AJ17" s="32">
        <f t="shared" si="56"/>
        <v>0</v>
      </c>
      <c r="AK17" s="32">
        <f t="shared" si="57"/>
        <v>0</v>
      </c>
      <c r="AL17" s="32">
        <f t="shared" si="58"/>
        <v>0</v>
      </c>
      <c r="AM17" s="32">
        <f t="shared" si="59"/>
        <v>0</v>
      </c>
      <c r="AN17" s="32">
        <f t="shared" si="60"/>
        <v>0</v>
      </c>
      <c r="AO17" s="32">
        <f t="shared" si="61"/>
        <v>0</v>
      </c>
      <c r="AP17" s="32">
        <f t="shared" si="62"/>
        <v>0</v>
      </c>
      <c r="AQ17" s="33">
        <f t="shared" si="63"/>
        <v>0</v>
      </c>
      <c r="AR17" s="109" t="str">
        <f t="shared" si="64"/>
        <v/>
      </c>
      <c r="AS17" s="113"/>
      <c r="AT17" s="98">
        <v>0</v>
      </c>
      <c r="AU17" s="102" t="str">
        <f t="shared" si="65"/>
        <v xml:space="preserve">0,00 </v>
      </c>
      <c r="AV17" s="135">
        <v>12</v>
      </c>
      <c r="AW17" s="136">
        <v>12</v>
      </c>
    </row>
    <row r="18" spans="1:49" s="39" customFormat="1" ht="10.5" customHeight="1" x14ac:dyDescent="0.2">
      <c r="A18" s="143"/>
      <c r="B18" s="46" t="s">
        <v>36</v>
      </c>
      <c r="C18" s="199" t="s">
        <v>112</v>
      </c>
      <c r="D18" s="200"/>
      <c r="E18" s="199" t="s">
        <v>113</v>
      </c>
      <c r="F18" s="200"/>
      <c r="G18" s="93"/>
      <c r="H18" s="93"/>
      <c r="I18" s="93"/>
      <c r="J18" s="93"/>
      <c r="K18" s="93"/>
      <c r="L18" s="37"/>
      <c r="M18" s="93"/>
      <c r="N18" s="93"/>
      <c r="O18" s="37"/>
      <c r="P18" s="93"/>
      <c r="Q18" s="93"/>
      <c r="R18" s="37"/>
      <c r="S18" s="93"/>
      <c r="T18" s="93"/>
      <c r="U18" s="37"/>
      <c r="V18" s="48" t="s">
        <v>43</v>
      </c>
      <c r="W18" s="31"/>
      <c r="X18" s="32">
        <f t="shared" si="22"/>
        <v>0</v>
      </c>
      <c r="Y18" s="32">
        <f t="shared" si="23"/>
        <v>0</v>
      </c>
      <c r="Z18" s="32">
        <f t="shared" si="24"/>
        <v>0</v>
      </c>
      <c r="AA18" s="32">
        <f t="shared" si="25"/>
        <v>0</v>
      </c>
      <c r="AB18" s="32">
        <f t="shared" si="26"/>
        <v>0</v>
      </c>
      <c r="AC18" s="32">
        <f t="shared" si="27"/>
        <v>0</v>
      </c>
      <c r="AD18" s="32">
        <f t="shared" si="28"/>
        <v>0</v>
      </c>
      <c r="AE18" s="32">
        <f t="shared" si="29"/>
        <v>0</v>
      </c>
      <c r="AF18" s="32">
        <f t="shared" si="30"/>
        <v>0</v>
      </c>
      <c r="AG18" s="33">
        <f t="shared" si="31"/>
        <v>0</v>
      </c>
      <c r="AH18" s="32">
        <f t="shared" si="32"/>
        <v>0</v>
      </c>
      <c r="AI18" s="32">
        <f t="shared" si="33"/>
        <v>0</v>
      </c>
      <c r="AJ18" s="32">
        <f t="shared" si="34"/>
        <v>0</v>
      </c>
      <c r="AK18" s="32">
        <f t="shared" si="35"/>
        <v>0</v>
      </c>
      <c r="AL18" s="32">
        <f t="shared" si="36"/>
        <v>0</v>
      </c>
      <c r="AM18" s="32">
        <f t="shared" si="37"/>
        <v>0</v>
      </c>
      <c r="AN18" s="32">
        <f t="shared" si="38"/>
        <v>0</v>
      </c>
      <c r="AO18" s="32">
        <f t="shared" si="39"/>
        <v>0</v>
      </c>
      <c r="AP18" s="32">
        <f t="shared" si="40"/>
        <v>0</v>
      </c>
      <c r="AQ18" s="33">
        <f t="shared" si="41"/>
        <v>0</v>
      </c>
      <c r="AR18" s="109" t="str">
        <f t="shared" si="42"/>
        <v/>
      </c>
      <c r="AS18" s="113"/>
      <c r="AT18" s="98">
        <v>-1</v>
      </c>
      <c r="AU18" s="102">
        <f t="shared" si="43"/>
        <v>-1</v>
      </c>
      <c r="AV18" s="135">
        <v>19</v>
      </c>
      <c r="AW18" s="136">
        <v>19</v>
      </c>
    </row>
    <row r="19" spans="1:49" s="2" customFormat="1" ht="10.5" customHeight="1" x14ac:dyDescent="0.2">
      <c r="A19" s="143"/>
      <c r="B19" s="34">
        <v>0.42361111111111099</v>
      </c>
      <c r="C19" s="194" t="s">
        <v>116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6"/>
      <c r="U19" s="37"/>
      <c r="V19" s="48" t="s">
        <v>44</v>
      </c>
      <c r="W19" s="31"/>
      <c r="X19" s="32">
        <f t="shared" si="22"/>
        <v>0</v>
      </c>
      <c r="Y19" s="32">
        <f t="shared" si="23"/>
        <v>0</v>
      </c>
      <c r="Z19" s="32">
        <f t="shared" si="24"/>
        <v>0</v>
      </c>
      <c r="AA19" s="32">
        <f t="shared" si="25"/>
        <v>0</v>
      </c>
      <c r="AB19" s="32">
        <f t="shared" si="26"/>
        <v>0</v>
      </c>
      <c r="AC19" s="32">
        <f t="shared" si="27"/>
        <v>0</v>
      </c>
      <c r="AD19" s="32">
        <f t="shared" si="28"/>
        <v>0</v>
      </c>
      <c r="AE19" s="32">
        <f t="shared" si="29"/>
        <v>0</v>
      </c>
      <c r="AF19" s="32">
        <f t="shared" si="30"/>
        <v>0</v>
      </c>
      <c r="AG19" s="33">
        <f t="shared" si="31"/>
        <v>0</v>
      </c>
      <c r="AH19" s="32">
        <f t="shared" si="32"/>
        <v>0</v>
      </c>
      <c r="AI19" s="32">
        <f t="shared" si="33"/>
        <v>0</v>
      </c>
      <c r="AJ19" s="32">
        <f t="shared" si="34"/>
        <v>0</v>
      </c>
      <c r="AK19" s="32">
        <f t="shared" si="35"/>
        <v>0</v>
      </c>
      <c r="AL19" s="32">
        <f t="shared" si="36"/>
        <v>0</v>
      </c>
      <c r="AM19" s="32">
        <f t="shared" si="37"/>
        <v>0</v>
      </c>
      <c r="AN19" s="32">
        <f t="shared" si="38"/>
        <v>0</v>
      </c>
      <c r="AO19" s="32">
        <f t="shared" si="39"/>
        <v>0</v>
      </c>
      <c r="AP19" s="32">
        <f t="shared" si="40"/>
        <v>0</v>
      </c>
      <c r="AQ19" s="33">
        <f t="shared" si="41"/>
        <v>0</v>
      </c>
      <c r="AR19" s="109" t="str">
        <f t="shared" si="42"/>
        <v/>
      </c>
      <c r="AS19" s="113">
        <v>-26</v>
      </c>
      <c r="AT19" s="98">
        <v>26</v>
      </c>
      <c r="AU19" s="102" t="str">
        <f t="shared" si="43"/>
        <v xml:space="preserve">0,00 </v>
      </c>
      <c r="AV19" s="135">
        <v>27</v>
      </c>
      <c r="AW19" s="136">
        <v>27</v>
      </c>
    </row>
    <row r="20" spans="1:49" s="2" customFormat="1" ht="10.5" customHeight="1" x14ac:dyDescent="0.2">
      <c r="A20" s="143"/>
      <c r="B20" s="46"/>
      <c r="C20" s="42"/>
      <c r="D20" s="94"/>
      <c r="E20" s="95"/>
      <c r="F20" s="42"/>
      <c r="G20" s="94"/>
      <c r="H20" s="42"/>
      <c r="I20" s="94"/>
      <c r="J20" s="94"/>
      <c r="K20" s="95"/>
      <c r="L20" s="42"/>
      <c r="M20" s="94"/>
      <c r="N20" s="42"/>
      <c r="O20" s="42"/>
      <c r="P20" s="94"/>
      <c r="Q20" s="42"/>
      <c r="R20" s="42"/>
      <c r="S20" s="94"/>
      <c r="T20" s="94"/>
      <c r="U20" s="42"/>
      <c r="V20" s="38" t="s">
        <v>45</v>
      </c>
      <c r="W20" s="31"/>
      <c r="X20" s="32">
        <f t="shared" si="22"/>
        <v>0</v>
      </c>
      <c r="Y20" s="32">
        <f t="shared" si="23"/>
        <v>0</v>
      </c>
      <c r="Z20" s="32">
        <f t="shared" si="24"/>
        <v>0</v>
      </c>
      <c r="AA20" s="32">
        <f t="shared" si="25"/>
        <v>0</v>
      </c>
      <c r="AB20" s="32">
        <f t="shared" si="26"/>
        <v>0</v>
      </c>
      <c r="AC20" s="32">
        <f t="shared" si="27"/>
        <v>0</v>
      </c>
      <c r="AD20" s="32">
        <f t="shared" si="28"/>
        <v>0</v>
      </c>
      <c r="AE20" s="32">
        <f t="shared" si="29"/>
        <v>0</v>
      </c>
      <c r="AF20" s="32">
        <f t="shared" si="30"/>
        <v>0</v>
      </c>
      <c r="AG20" s="33">
        <f t="shared" si="31"/>
        <v>0</v>
      </c>
      <c r="AH20" s="32">
        <f t="shared" si="32"/>
        <v>0</v>
      </c>
      <c r="AI20" s="32">
        <f t="shared" si="33"/>
        <v>0</v>
      </c>
      <c r="AJ20" s="32">
        <f t="shared" si="34"/>
        <v>0</v>
      </c>
      <c r="AK20" s="32">
        <f t="shared" si="35"/>
        <v>0</v>
      </c>
      <c r="AL20" s="32">
        <f t="shared" si="36"/>
        <v>0</v>
      </c>
      <c r="AM20" s="32">
        <f t="shared" si="37"/>
        <v>0</v>
      </c>
      <c r="AN20" s="32">
        <f t="shared" si="38"/>
        <v>0</v>
      </c>
      <c r="AO20" s="32">
        <f t="shared" si="39"/>
        <v>0</v>
      </c>
      <c r="AP20" s="32">
        <f t="shared" si="40"/>
        <v>0</v>
      </c>
      <c r="AQ20" s="33">
        <f t="shared" si="41"/>
        <v>0</v>
      </c>
      <c r="AR20" s="109" t="str">
        <f t="shared" si="42"/>
        <v/>
      </c>
      <c r="AS20" s="113">
        <v>-16</v>
      </c>
      <c r="AT20" s="98">
        <v>16</v>
      </c>
      <c r="AU20" s="102" t="str">
        <f t="shared" si="43"/>
        <v xml:space="preserve">0,00 </v>
      </c>
      <c r="AV20" s="135">
        <v>25</v>
      </c>
      <c r="AW20" s="136">
        <v>25</v>
      </c>
    </row>
    <row r="21" spans="1:49" s="2" customFormat="1" ht="10.5" customHeight="1" x14ac:dyDescent="0.2">
      <c r="A21" s="152">
        <v>4</v>
      </c>
      <c r="B21" s="45"/>
      <c r="C21" s="29" t="s">
        <v>75</v>
      </c>
      <c r="D21" s="96" t="s">
        <v>72</v>
      </c>
      <c r="E21" s="96" t="s">
        <v>88</v>
      </c>
      <c r="F21" s="29" t="s">
        <v>111</v>
      </c>
      <c r="G21" s="96" t="s">
        <v>87</v>
      </c>
      <c r="H21" s="96" t="s">
        <v>77</v>
      </c>
      <c r="I21" s="35" t="s">
        <v>51</v>
      </c>
      <c r="J21" s="96" t="s">
        <v>69</v>
      </c>
      <c r="K21" s="96" t="s">
        <v>70</v>
      </c>
      <c r="L21" s="96" t="s">
        <v>76</v>
      </c>
      <c r="M21" s="35" t="s">
        <v>84</v>
      </c>
      <c r="N21" s="91" t="s">
        <v>120</v>
      </c>
      <c r="O21" s="91" t="s">
        <v>98</v>
      </c>
      <c r="P21" s="96" t="s">
        <v>89</v>
      </c>
      <c r="Q21" s="29" t="s">
        <v>74</v>
      </c>
      <c r="R21" s="91" t="s">
        <v>82</v>
      </c>
      <c r="S21" s="29" t="s">
        <v>83</v>
      </c>
      <c r="T21" s="91" t="s">
        <v>80</v>
      </c>
      <c r="U21" s="29"/>
      <c r="V21" s="48" t="s">
        <v>46</v>
      </c>
      <c r="W21" s="31">
        <v>0.1</v>
      </c>
      <c r="X21" s="32">
        <f t="shared" si="22"/>
        <v>0</v>
      </c>
      <c r="Y21" s="32">
        <f t="shared" si="23"/>
        <v>0</v>
      </c>
      <c r="Z21" s="32">
        <f t="shared" si="24"/>
        <v>0</v>
      </c>
      <c r="AA21" s="32">
        <f t="shared" si="25"/>
        <v>0</v>
      </c>
      <c r="AB21" s="32">
        <f t="shared" si="26"/>
        <v>0</v>
      </c>
      <c r="AC21" s="32">
        <f t="shared" si="27"/>
        <v>0</v>
      </c>
      <c r="AD21" s="32">
        <f t="shared" si="28"/>
        <v>0</v>
      </c>
      <c r="AE21" s="32">
        <f t="shared" si="29"/>
        <v>0</v>
      </c>
      <c r="AF21" s="32">
        <f t="shared" si="30"/>
        <v>0</v>
      </c>
      <c r="AG21" s="33">
        <f t="shared" si="31"/>
        <v>0</v>
      </c>
      <c r="AH21" s="32">
        <f t="shared" si="32"/>
        <v>0</v>
      </c>
      <c r="AI21" s="32">
        <f t="shared" si="33"/>
        <v>0</v>
      </c>
      <c r="AJ21" s="32">
        <f t="shared" si="34"/>
        <v>0</v>
      </c>
      <c r="AK21" s="32">
        <f t="shared" si="35"/>
        <v>0</v>
      </c>
      <c r="AL21" s="32">
        <f t="shared" si="36"/>
        <v>0</v>
      </c>
      <c r="AM21" s="32">
        <f t="shared" si="37"/>
        <v>0</v>
      </c>
      <c r="AN21" s="32">
        <f t="shared" si="38"/>
        <v>0</v>
      </c>
      <c r="AO21" s="32">
        <f t="shared" si="39"/>
        <v>0</v>
      </c>
      <c r="AP21" s="32">
        <f t="shared" si="40"/>
        <v>0</v>
      </c>
      <c r="AQ21" s="33">
        <f t="shared" si="41"/>
        <v>0</v>
      </c>
      <c r="AR21" s="109">
        <f t="shared" si="42"/>
        <v>0.1</v>
      </c>
      <c r="AS21" s="113">
        <v>-22</v>
      </c>
      <c r="AT21" s="98">
        <v>22</v>
      </c>
      <c r="AU21" s="102">
        <f t="shared" si="43"/>
        <v>0.10000000000000142</v>
      </c>
      <c r="AV21" s="135">
        <v>26</v>
      </c>
      <c r="AW21" s="136">
        <v>26.5</v>
      </c>
    </row>
    <row r="22" spans="1:49" s="39" customFormat="1" ht="10.5" customHeight="1" x14ac:dyDescent="0.2">
      <c r="A22" s="152"/>
      <c r="B22" s="34">
        <v>0.42708333333333298</v>
      </c>
      <c r="C22" s="35"/>
      <c r="D22" s="35"/>
      <c r="E22" s="92"/>
      <c r="F22" s="35"/>
      <c r="G22" s="92"/>
      <c r="H22" s="35"/>
      <c r="I22" s="92"/>
      <c r="J22" s="97"/>
      <c r="K22" s="97"/>
      <c r="L22" s="35"/>
      <c r="M22" s="92"/>
      <c r="N22" s="35" t="s">
        <v>121</v>
      </c>
      <c r="O22" s="35"/>
      <c r="P22" s="92"/>
      <c r="Q22" s="35"/>
      <c r="R22" s="35"/>
      <c r="S22" s="92"/>
      <c r="T22" s="92"/>
      <c r="U22" s="35"/>
      <c r="V22" s="48" t="s">
        <v>47</v>
      </c>
      <c r="W22" s="31"/>
      <c r="X22" s="32">
        <f t="shared" si="22"/>
        <v>0</v>
      </c>
      <c r="Y22" s="32">
        <f t="shared" si="23"/>
        <v>0</v>
      </c>
      <c r="Z22" s="32">
        <f t="shared" si="24"/>
        <v>0</v>
      </c>
      <c r="AA22" s="32">
        <f t="shared" si="25"/>
        <v>0</v>
      </c>
      <c r="AB22" s="32">
        <f t="shared" si="26"/>
        <v>0</v>
      </c>
      <c r="AC22" s="32">
        <f t="shared" si="27"/>
        <v>0</v>
      </c>
      <c r="AD22" s="32">
        <f t="shared" si="28"/>
        <v>0</v>
      </c>
      <c r="AE22" s="32">
        <f t="shared" si="29"/>
        <v>0</v>
      </c>
      <c r="AF22" s="32">
        <f t="shared" si="30"/>
        <v>0</v>
      </c>
      <c r="AG22" s="33">
        <f t="shared" si="31"/>
        <v>0</v>
      </c>
      <c r="AH22" s="32">
        <f t="shared" si="32"/>
        <v>0</v>
      </c>
      <c r="AI22" s="32">
        <f t="shared" si="33"/>
        <v>0</v>
      </c>
      <c r="AJ22" s="32">
        <f t="shared" si="34"/>
        <v>0</v>
      </c>
      <c r="AK22" s="32">
        <f t="shared" si="35"/>
        <v>0</v>
      </c>
      <c r="AL22" s="32">
        <f t="shared" si="36"/>
        <v>0</v>
      </c>
      <c r="AM22" s="32">
        <f t="shared" si="37"/>
        <v>0</v>
      </c>
      <c r="AN22" s="32">
        <f t="shared" si="38"/>
        <v>0</v>
      </c>
      <c r="AO22" s="32">
        <f t="shared" si="39"/>
        <v>0</v>
      </c>
      <c r="AP22" s="32">
        <f t="shared" si="40"/>
        <v>0</v>
      </c>
      <c r="AQ22" s="33">
        <f t="shared" si="41"/>
        <v>0</v>
      </c>
      <c r="AR22" s="109" t="str">
        <f t="shared" si="42"/>
        <v/>
      </c>
      <c r="AS22" s="113"/>
      <c r="AT22" s="98" t="s">
        <v>35</v>
      </c>
      <c r="AU22" s="114" t="str">
        <f t="shared" si="43"/>
        <v xml:space="preserve">0,00 </v>
      </c>
      <c r="AV22" s="135">
        <v>8</v>
      </c>
      <c r="AW22" s="136">
        <v>8</v>
      </c>
    </row>
    <row r="23" spans="1:49" s="39" customFormat="1" ht="10.5" customHeight="1" x14ac:dyDescent="0.2">
      <c r="A23" s="152"/>
      <c r="B23" s="46" t="s">
        <v>36</v>
      </c>
      <c r="C23" s="93"/>
      <c r="D23" s="37"/>
      <c r="E23" s="37"/>
      <c r="F23" s="37"/>
      <c r="G23" s="93"/>
      <c r="H23" s="93"/>
      <c r="I23" s="93"/>
      <c r="J23" s="93"/>
      <c r="K23" s="93"/>
      <c r="L23" s="37"/>
      <c r="M23" s="93"/>
      <c r="N23" s="93"/>
      <c r="O23" s="37"/>
      <c r="P23" s="93"/>
      <c r="Q23" s="93"/>
      <c r="R23" s="37"/>
      <c r="S23" s="93"/>
      <c r="T23" s="93"/>
      <c r="U23" s="37"/>
      <c r="V23" s="38" t="s">
        <v>110</v>
      </c>
      <c r="W23" s="31"/>
      <c r="X23" s="32">
        <f t="shared" si="22"/>
        <v>0</v>
      </c>
      <c r="Y23" s="32">
        <f t="shared" si="23"/>
        <v>0</v>
      </c>
      <c r="Z23" s="32">
        <f t="shared" si="24"/>
        <v>0</v>
      </c>
      <c r="AA23" s="32">
        <f t="shared" si="25"/>
        <v>0</v>
      </c>
      <c r="AB23" s="32">
        <f t="shared" si="26"/>
        <v>0</v>
      </c>
      <c r="AC23" s="32">
        <f t="shared" si="27"/>
        <v>0</v>
      </c>
      <c r="AD23" s="32">
        <f t="shared" si="28"/>
        <v>0</v>
      </c>
      <c r="AE23" s="32">
        <f t="shared" si="29"/>
        <v>0</v>
      </c>
      <c r="AF23" s="32">
        <f t="shared" si="30"/>
        <v>0</v>
      </c>
      <c r="AG23" s="33">
        <f t="shared" si="31"/>
        <v>0</v>
      </c>
      <c r="AH23" s="32">
        <f t="shared" si="32"/>
        <v>0</v>
      </c>
      <c r="AI23" s="32">
        <f t="shared" si="33"/>
        <v>0</v>
      </c>
      <c r="AJ23" s="32">
        <f t="shared" si="34"/>
        <v>0</v>
      </c>
      <c r="AK23" s="32">
        <f t="shared" si="35"/>
        <v>0</v>
      </c>
      <c r="AL23" s="32">
        <f t="shared" si="36"/>
        <v>0</v>
      </c>
      <c r="AM23" s="32">
        <f t="shared" si="37"/>
        <v>0</v>
      </c>
      <c r="AN23" s="32">
        <f t="shared" si="38"/>
        <v>0</v>
      </c>
      <c r="AO23" s="32">
        <f t="shared" si="39"/>
        <v>0</v>
      </c>
      <c r="AP23" s="32">
        <f t="shared" si="40"/>
        <v>0</v>
      </c>
      <c r="AQ23" s="33">
        <f t="shared" si="41"/>
        <v>0</v>
      </c>
      <c r="AR23" s="109" t="str">
        <f t="shared" si="42"/>
        <v/>
      </c>
      <c r="AS23" s="113"/>
      <c r="AT23" s="98">
        <v>0</v>
      </c>
      <c r="AU23" s="102" t="str">
        <f t="shared" si="43"/>
        <v xml:space="preserve">0,00 </v>
      </c>
      <c r="AV23" s="135">
        <v>12</v>
      </c>
      <c r="AW23" s="136">
        <v>12</v>
      </c>
    </row>
    <row r="24" spans="1:49" s="2" customFormat="1" ht="10.5" customHeight="1" x14ac:dyDescent="0.2">
      <c r="A24" s="152"/>
      <c r="B24" s="34">
        <v>0.45833333333333298</v>
      </c>
      <c r="C24" s="194" t="s">
        <v>116</v>
      </c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6"/>
      <c r="U24" s="37"/>
      <c r="V24" s="38" t="s">
        <v>48</v>
      </c>
      <c r="W24" s="31">
        <v>0.1</v>
      </c>
      <c r="X24" s="32">
        <f t="shared" ref="X24:X37" si="66">COUNTIF($C$6:$U$7,V24)</f>
        <v>0</v>
      </c>
      <c r="Y24" s="32">
        <f t="shared" ref="Y24:Y37" si="67">COUNTIF($C$11:$U$12,V24)</f>
        <v>0</v>
      </c>
      <c r="Z24" s="32">
        <f t="shared" ref="Z24:Z37" si="68">COUNTIF($C$16:$U$17,V24)</f>
        <v>0</v>
      </c>
      <c r="AA24" s="32">
        <f t="shared" ref="AA24:AA37" si="69">COUNTIF($C$21:$U$22,V24)</f>
        <v>0</v>
      </c>
      <c r="AB24" s="32">
        <f t="shared" ref="AB24:AB37" si="70">COUNTIF($C$26:$U$27,V24)</f>
        <v>0</v>
      </c>
      <c r="AC24" s="32">
        <f t="shared" ref="AC24:AC37" si="71">COUNTIF($C$31:$U$32,V24)</f>
        <v>0</v>
      </c>
      <c r="AD24" s="32">
        <f t="shared" ref="AD24:AD37" si="72">COUNTIF($C$36:$U$37,V24)</f>
        <v>0</v>
      </c>
      <c r="AE24" s="32">
        <f t="shared" ref="AE24:AE37" si="73">COUNTIF($C$41:$U$42,V24)</f>
        <v>0</v>
      </c>
      <c r="AF24" s="32">
        <f t="shared" ref="AF24:AF37" si="74">COUNTIF($C$46:$U$47,V24)</f>
        <v>0</v>
      </c>
      <c r="AG24" s="33">
        <f t="shared" ref="AG24:AG34" si="75">SUM(X24:AF24)</f>
        <v>0</v>
      </c>
      <c r="AH24" s="32">
        <f t="shared" ref="AH24:AH37" si="76">COUNTIF($C$9:$U$10,V24)</f>
        <v>0</v>
      </c>
      <c r="AI24" s="32">
        <f t="shared" ref="AI24:AI37" si="77">COUNTIF($C$14:$U$15,V24)</f>
        <v>0</v>
      </c>
      <c r="AJ24" s="32">
        <f t="shared" ref="AJ24:AJ37" si="78">COUNTIF($C$19:$U$20,V24)</f>
        <v>0</v>
      </c>
      <c r="AK24" s="32">
        <f t="shared" ref="AK24:AK37" si="79">COUNTIF($C$24:$U$25,V24)</f>
        <v>0</v>
      </c>
      <c r="AL24" s="32">
        <f t="shared" ref="AL24:AL37" si="80">COUNTIF($C$29:$U$30,V24)</f>
        <v>0</v>
      </c>
      <c r="AM24" s="32">
        <f t="shared" ref="AM24:AM37" si="81">COUNTIF($C$34:$U$35,V24)</f>
        <v>0</v>
      </c>
      <c r="AN24" s="32">
        <f t="shared" ref="AN24:AN37" si="82">COUNTIF($C$39:$U$40,V24)</f>
        <v>0</v>
      </c>
      <c r="AO24" s="32">
        <f t="shared" ref="AO24:AO37" si="83">COUNTIF($C$44:$U$45,V24)</f>
        <v>0</v>
      </c>
      <c r="AP24" s="32">
        <f t="shared" ref="AP24:AP37" si="84">COUNTIF($C$49:$U$50,V24)</f>
        <v>0</v>
      </c>
      <c r="AQ24" s="33">
        <f t="shared" ref="AQ24:AQ37" si="85">SUM(AH24:AP24)</f>
        <v>0</v>
      </c>
      <c r="AR24" s="109">
        <f t="shared" ref="AR24:AR37" si="86">IF((W24+AG24-AQ24)=0,"",(W24+AG24-AQ24))</f>
        <v>0.1</v>
      </c>
      <c r="AS24" s="113">
        <v>-43.7</v>
      </c>
      <c r="AT24" s="98">
        <v>43.700000000000117</v>
      </c>
      <c r="AU24" s="102">
        <f t="shared" ref="AU24:AU30" si="87">IF(SUM(AR24:AT24)=0,"0,00 ",SUM(AR24:AT24))</f>
        <v>0.10000000000011511</v>
      </c>
      <c r="AV24" s="135">
        <v>26</v>
      </c>
      <c r="AW24" s="136">
        <v>26.5</v>
      </c>
    </row>
    <row r="25" spans="1:49" s="2" customFormat="1" ht="10.5" customHeight="1" x14ac:dyDescent="0.2">
      <c r="A25" s="152"/>
      <c r="B25" s="47"/>
      <c r="C25" s="42"/>
      <c r="D25" s="94"/>
      <c r="E25" s="95"/>
      <c r="F25" s="42"/>
      <c r="G25" s="94"/>
      <c r="H25" s="42"/>
      <c r="I25" s="94"/>
      <c r="J25" s="94"/>
      <c r="K25" s="95"/>
      <c r="L25" s="42"/>
      <c r="M25" s="94"/>
      <c r="N25" s="42"/>
      <c r="O25" s="42"/>
      <c r="P25" s="94"/>
      <c r="Q25" s="42"/>
      <c r="R25" s="42"/>
      <c r="S25" s="94"/>
      <c r="T25" s="94"/>
      <c r="U25" s="42"/>
      <c r="V25" s="38" t="s">
        <v>49</v>
      </c>
      <c r="W25" s="31"/>
      <c r="X25" s="32">
        <f t="shared" si="66"/>
        <v>0</v>
      </c>
      <c r="Y25" s="32">
        <f t="shared" si="67"/>
        <v>0</v>
      </c>
      <c r="Z25" s="32">
        <f t="shared" si="68"/>
        <v>0</v>
      </c>
      <c r="AA25" s="32">
        <f t="shared" si="69"/>
        <v>0</v>
      </c>
      <c r="AB25" s="32">
        <f t="shared" si="70"/>
        <v>0</v>
      </c>
      <c r="AC25" s="32">
        <f t="shared" si="71"/>
        <v>0</v>
      </c>
      <c r="AD25" s="32">
        <f t="shared" si="72"/>
        <v>0</v>
      </c>
      <c r="AE25" s="32">
        <f t="shared" si="73"/>
        <v>0</v>
      </c>
      <c r="AF25" s="32">
        <f t="shared" si="74"/>
        <v>0</v>
      </c>
      <c r="AG25" s="33">
        <f t="shared" si="75"/>
        <v>0</v>
      </c>
      <c r="AH25" s="32">
        <f t="shared" si="76"/>
        <v>0</v>
      </c>
      <c r="AI25" s="32">
        <f t="shared" si="77"/>
        <v>0</v>
      </c>
      <c r="AJ25" s="32">
        <f t="shared" si="78"/>
        <v>0</v>
      </c>
      <c r="AK25" s="32">
        <f t="shared" si="79"/>
        <v>0</v>
      </c>
      <c r="AL25" s="32">
        <f t="shared" si="80"/>
        <v>0</v>
      </c>
      <c r="AM25" s="32">
        <f t="shared" si="81"/>
        <v>0</v>
      </c>
      <c r="AN25" s="32">
        <f t="shared" si="82"/>
        <v>0</v>
      </c>
      <c r="AO25" s="32">
        <f t="shared" si="83"/>
        <v>0</v>
      </c>
      <c r="AP25" s="32">
        <f t="shared" si="84"/>
        <v>0</v>
      </c>
      <c r="AQ25" s="33">
        <f t="shared" si="85"/>
        <v>0</v>
      </c>
      <c r="AR25" s="109" t="str">
        <f t="shared" si="86"/>
        <v/>
      </c>
      <c r="AS25" s="113">
        <v>-17.8</v>
      </c>
      <c r="AT25" s="98">
        <v>17.800000000000075</v>
      </c>
      <c r="AU25" s="102">
        <f t="shared" si="87"/>
        <v>7.460698725481052E-14</v>
      </c>
      <c r="AV25" s="135">
        <v>26</v>
      </c>
      <c r="AW25" s="136">
        <v>26</v>
      </c>
    </row>
    <row r="26" spans="1:49" s="2" customFormat="1" ht="10.5" customHeight="1" x14ac:dyDescent="0.2">
      <c r="A26" s="156">
        <v>5</v>
      </c>
      <c r="B26" s="46"/>
      <c r="C26" s="29" t="s">
        <v>75</v>
      </c>
      <c r="D26" s="96" t="s">
        <v>72</v>
      </c>
      <c r="E26" s="96" t="s">
        <v>88</v>
      </c>
      <c r="F26" s="29" t="s">
        <v>111</v>
      </c>
      <c r="G26" s="96" t="s">
        <v>87</v>
      </c>
      <c r="H26" s="96" t="s">
        <v>77</v>
      </c>
      <c r="I26" s="35" t="s">
        <v>51</v>
      </c>
      <c r="J26" s="96" t="s">
        <v>69</v>
      </c>
      <c r="K26" s="96" t="s">
        <v>70</v>
      </c>
      <c r="L26" s="96" t="s">
        <v>76</v>
      </c>
      <c r="M26" s="35" t="s">
        <v>84</v>
      </c>
      <c r="N26" s="91" t="s">
        <v>120</v>
      </c>
      <c r="O26" s="91" t="s">
        <v>98</v>
      </c>
      <c r="P26" s="96" t="s">
        <v>89</v>
      </c>
      <c r="Q26" s="29" t="s">
        <v>74</v>
      </c>
      <c r="R26" s="91" t="s">
        <v>82</v>
      </c>
      <c r="S26" s="29" t="s">
        <v>83</v>
      </c>
      <c r="T26" s="91" t="s">
        <v>80</v>
      </c>
      <c r="U26" s="29"/>
      <c r="V26" s="38" t="s">
        <v>50</v>
      </c>
      <c r="W26" s="31"/>
      <c r="X26" s="32">
        <f t="shared" si="66"/>
        <v>0</v>
      </c>
      <c r="Y26" s="32">
        <f t="shared" si="67"/>
        <v>0</v>
      </c>
      <c r="Z26" s="32">
        <f t="shared" si="68"/>
        <v>0</v>
      </c>
      <c r="AA26" s="32">
        <f t="shared" si="69"/>
        <v>0</v>
      </c>
      <c r="AB26" s="32">
        <f t="shared" si="70"/>
        <v>0</v>
      </c>
      <c r="AC26" s="32">
        <f t="shared" si="71"/>
        <v>0</v>
      </c>
      <c r="AD26" s="32">
        <f t="shared" si="72"/>
        <v>0</v>
      </c>
      <c r="AE26" s="32">
        <f t="shared" si="73"/>
        <v>0</v>
      </c>
      <c r="AF26" s="32">
        <f t="shared" si="74"/>
        <v>0</v>
      </c>
      <c r="AG26" s="33">
        <f t="shared" si="75"/>
        <v>0</v>
      </c>
      <c r="AH26" s="32">
        <f t="shared" si="76"/>
        <v>0</v>
      </c>
      <c r="AI26" s="32">
        <f t="shared" si="77"/>
        <v>0</v>
      </c>
      <c r="AJ26" s="32">
        <f t="shared" si="78"/>
        <v>0</v>
      </c>
      <c r="AK26" s="32">
        <f t="shared" si="79"/>
        <v>0</v>
      </c>
      <c r="AL26" s="32">
        <f t="shared" si="80"/>
        <v>0</v>
      </c>
      <c r="AM26" s="32">
        <f t="shared" si="81"/>
        <v>0</v>
      </c>
      <c r="AN26" s="32">
        <f t="shared" si="82"/>
        <v>0</v>
      </c>
      <c r="AO26" s="32">
        <f t="shared" si="83"/>
        <v>0</v>
      </c>
      <c r="AP26" s="32">
        <f t="shared" si="84"/>
        <v>0</v>
      </c>
      <c r="AQ26" s="33">
        <f t="shared" si="85"/>
        <v>0</v>
      </c>
      <c r="AR26" s="109" t="str">
        <f t="shared" si="86"/>
        <v/>
      </c>
      <c r="AS26" s="113"/>
      <c r="AT26" s="98" t="s">
        <v>35</v>
      </c>
      <c r="AU26" s="102" t="str">
        <f t="shared" si="87"/>
        <v xml:space="preserve">0,00 </v>
      </c>
      <c r="AV26" s="135">
        <v>12</v>
      </c>
      <c r="AW26" s="136">
        <v>12</v>
      </c>
    </row>
    <row r="27" spans="1:49" s="39" customFormat="1" ht="10.5" customHeight="1" x14ac:dyDescent="0.2">
      <c r="A27" s="156"/>
      <c r="B27" s="34">
        <v>0.47222222222222199</v>
      </c>
      <c r="C27" s="35"/>
      <c r="D27" s="35"/>
      <c r="E27" s="92"/>
      <c r="F27" s="35"/>
      <c r="G27" s="92"/>
      <c r="H27" s="35"/>
      <c r="I27" s="92"/>
      <c r="J27" s="97"/>
      <c r="K27" s="97"/>
      <c r="L27" s="35"/>
      <c r="M27" s="92"/>
      <c r="N27" s="35" t="s">
        <v>121</v>
      </c>
      <c r="O27" s="35"/>
      <c r="P27" s="92"/>
      <c r="Q27" s="35"/>
      <c r="R27" s="35"/>
      <c r="S27" s="92"/>
      <c r="T27" s="92"/>
      <c r="U27" s="35"/>
      <c r="V27" s="38" t="s">
        <v>51</v>
      </c>
      <c r="W27" s="31"/>
      <c r="X27" s="32">
        <f t="shared" si="66"/>
        <v>1</v>
      </c>
      <c r="Y27" s="32">
        <f t="shared" si="67"/>
        <v>1</v>
      </c>
      <c r="Z27" s="32">
        <f t="shared" si="68"/>
        <v>1</v>
      </c>
      <c r="AA27" s="32">
        <f t="shared" si="69"/>
        <v>1</v>
      </c>
      <c r="AB27" s="32">
        <f t="shared" si="70"/>
        <v>1</v>
      </c>
      <c r="AC27" s="32">
        <f t="shared" si="71"/>
        <v>0</v>
      </c>
      <c r="AD27" s="32">
        <f t="shared" si="72"/>
        <v>0</v>
      </c>
      <c r="AE27" s="32">
        <f t="shared" si="73"/>
        <v>0</v>
      </c>
      <c r="AF27" s="32">
        <f t="shared" si="74"/>
        <v>0</v>
      </c>
      <c r="AG27" s="33">
        <v>0</v>
      </c>
      <c r="AH27" s="32">
        <f t="shared" si="76"/>
        <v>0</v>
      </c>
      <c r="AI27" s="32">
        <f t="shared" si="77"/>
        <v>0</v>
      </c>
      <c r="AJ27" s="32">
        <f t="shared" si="78"/>
        <v>0</v>
      </c>
      <c r="AK27" s="32">
        <f t="shared" si="79"/>
        <v>0</v>
      </c>
      <c r="AL27" s="32">
        <f t="shared" si="80"/>
        <v>0</v>
      </c>
      <c r="AM27" s="32">
        <f t="shared" si="81"/>
        <v>0</v>
      </c>
      <c r="AN27" s="32">
        <f t="shared" si="82"/>
        <v>0</v>
      </c>
      <c r="AO27" s="32">
        <f t="shared" si="83"/>
        <v>0</v>
      </c>
      <c r="AP27" s="32">
        <f t="shared" si="84"/>
        <v>0</v>
      </c>
      <c r="AQ27" s="33">
        <f t="shared" si="85"/>
        <v>0</v>
      </c>
      <c r="AR27" s="109"/>
      <c r="AS27" s="113">
        <v>-31.8</v>
      </c>
      <c r="AT27" s="98">
        <v>31.799999999999926</v>
      </c>
      <c r="AU27" s="102">
        <f t="shared" si="87"/>
        <v>-7.460698725481052E-14</v>
      </c>
      <c r="AV27" s="135">
        <v>28</v>
      </c>
      <c r="AW27" s="136">
        <v>28</v>
      </c>
    </row>
    <row r="28" spans="1:49" s="39" customFormat="1" ht="10.5" customHeight="1" x14ac:dyDescent="0.2">
      <c r="A28" s="156"/>
      <c r="B28" s="46" t="s">
        <v>36</v>
      </c>
      <c r="C28" s="93"/>
      <c r="D28" s="37"/>
      <c r="E28" s="37"/>
      <c r="F28" s="37"/>
      <c r="G28" s="93"/>
      <c r="H28" s="93"/>
      <c r="I28" s="93"/>
      <c r="J28" s="93"/>
      <c r="K28" s="93"/>
      <c r="L28" s="37"/>
      <c r="M28" s="93"/>
      <c r="N28" s="93"/>
      <c r="O28" s="37"/>
      <c r="P28" s="93"/>
      <c r="Q28" s="93"/>
      <c r="R28" s="37"/>
      <c r="S28" s="93"/>
      <c r="T28" s="93"/>
      <c r="U28" s="37"/>
      <c r="V28" s="38" t="s">
        <v>52</v>
      </c>
      <c r="W28" s="31"/>
      <c r="X28" s="32">
        <f t="shared" si="66"/>
        <v>0</v>
      </c>
      <c r="Y28" s="32">
        <f t="shared" si="67"/>
        <v>0</v>
      </c>
      <c r="Z28" s="32">
        <f t="shared" si="68"/>
        <v>0</v>
      </c>
      <c r="AA28" s="32">
        <f t="shared" si="69"/>
        <v>0</v>
      </c>
      <c r="AB28" s="32">
        <f t="shared" si="70"/>
        <v>0</v>
      </c>
      <c r="AC28" s="32">
        <f t="shared" si="71"/>
        <v>0</v>
      </c>
      <c r="AD28" s="32">
        <f t="shared" si="72"/>
        <v>0</v>
      </c>
      <c r="AE28" s="32">
        <f t="shared" si="73"/>
        <v>0</v>
      </c>
      <c r="AF28" s="32">
        <f t="shared" si="74"/>
        <v>0</v>
      </c>
      <c r="AG28" s="33">
        <f t="shared" si="75"/>
        <v>0</v>
      </c>
      <c r="AH28" s="32">
        <f t="shared" si="76"/>
        <v>0</v>
      </c>
      <c r="AI28" s="32">
        <f t="shared" si="77"/>
        <v>0</v>
      </c>
      <c r="AJ28" s="32">
        <f t="shared" si="78"/>
        <v>0</v>
      </c>
      <c r="AK28" s="32">
        <f t="shared" si="79"/>
        <v>0</v>
      </c>
      <c r="AL28" s="32">
        <f t="shared" si="80"/>
        <v>0</v>
      </c>
      <c r="AM28" s="32">
        <f t="shared" si="81"/>
        <v>0</v>
      </c>
      <c r="AN28" s="32">
        <f t="shared" si="82"/>
        <v>0</v>
      </c>
      <c r="AO28" s="32">
        <f t="shared" si="83"/>
        <v>0</v>
      </c>
      <c r="AP28" s="32">
        <f t="shared" si="84"/>
        <v>0</v>
      </c>
      <c r="AQ28" s="33">
        <f t="shared" si="85"/>
        <v>0</v>
      </c>
      <c r="AR28" s="109" t="str">
        <f t="shared" si="86"/>
        <v/>
      </c>
      <c r="AS28" s="113"/>
      <c r="AT28" s="98">
        <v>24</v>
      </c>
      <c r="AU28" s="102">
        <f t="shared" si="87"/>
        <v>24</v>
      </c>
      <c r="AV28" s="135">
        <v>12</v>
      </c>
      <c r="AW28" s="136">
        <v>12</v>
      </c>
    </row>
    <row r="29" spans="1:49" s="2" customFormat="1" ht="10.5" customHeight="1" x14ac:dyDescent="0.2">
      <c r="A29" s="156"/>
      <c r="B29" s="34">
        <v>0.50347222222222199</v>
      </c>
      <c r="C29" s="194" t="s">
        <v>116</v>
      </c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6"/>
      <c r="U29" s="37"/>
      <c r="V29" s="49" t="s">
        <v>53</v>
      </c>
      <c r="W29" s="31"/>
      <c r="X29" s="32">
        <f t="shared" si="66"/>
        <v>0</v>
      </c>
      <c r="Y29" s="32">
        <f t="shared" si="67"/>
        <v>0</v>
      </c>
      <c r="Z29" s="32">
        <f t="shared" si="68"/>
        <v>0</v>
      </c>
      <c r="AA29" s="32">
        <f t="shared" si="69"/>
        <v>0</v>
      </c>
      <c r="AB29" s="32">
        <f t="shared" si="70"/>
        <v>0</v>
      </c>
      <c r="AC29" s="32">
        <f t="shared" si="71"/>
        <v>0</v>
      </c>
      <c r="AD29" s="32">
        <f t="shared" si="72"/>
        <v>0</v>
      </c>
      <c r="AE29" s="32">
        <f t="shared" si="73"/>
        <v>0</v>
      </c>
      <c r="AF29" s="32">
        <f t="shared" si="74"/>
        <v>0</v>
      </c>
      <c r="AG29" s="33">
        <f t="shared" si="75"/>
        <v>0</v>
      </c>
      <c r="AH29" s="32">
        <f t="shared" si="76"/>
        <v>0</v>
      </c>
      <c r="AI29" s="32">
        <f t="shared" si="77"/>
        <v>0</v>
      </c>
      <c r="AJ29" s="32">
        <f t="shared" si="78"/>
        <v>0</v>
      </c>
      <c r="AK29" s="32">
        <f t="shared" si="79"/>
        <v>0</v>
      </c>
      <c r="AL29" s="32">
        <f t="shared" si="80"/>
        <v>0</v>
      </c>
      <c r="AM29" s="32">
        <f t="shared" si="81"/>
        <v>0</v>
      </c>
      <c r="AN29" s="32">
        <f t="shared" si="82"/>
        <v>0</v>
      </c>
      <c r="AO29" s="32">
        <f t="shared" si="83"/>
        <v>0</v>
      </c>
      <c r="AP29" s="32">
        <f t="shared" si="84"/>
        <v>0</v>
      </c>
      <c r="AQ29" s="33">
        <f t="shared" si="85"/>
        <v>0</v>
      </c>
      <c r="AR29" s="109" t="str">
        <f t="shared" si="86"/>
        <v/>
      </c>
      <c r="AS29" s="113"/>
      <c r="AT29" s="98" t="s">
        <v>35</v>
      </c>
      <c r="AU29" s="102" t="str">
        <f t="shared" si="87"/>
        <v xml:space="preserve">0,00 </v>
      </c>
      <c r="AV29" s="135">
        <v>14</v>
      </c>
      <c r="AW29" s="136">
        <v>15</v>
      </c>
    </row>
    <row r="30" spans="1:49" s="2" customFormat="1" ht="10.5" customHeight="1" x14ac:dyDescent="0.2">
      <c r="A30" s="156"/>
      <c r="B30" s="47"/>
      <c r="C30" s="42"/>
      <c r="D30" s="94"/>
      <c r="E30" s="95"/>
      <c r="F30" s="42"/>
      <c r="G30" s="94"/>
      <c r="H30" s="42"/>
      <c r="I30" s="94"/>
      <c r="J30" s="94"/>
      <c r="K30" s="95"/>
      <c r="L30" s="42"/>
      <c r="M30" s="94"/>
      <c r="N30" s="42"/>
      <c r="O30" s="42"/>
      <c r="P30" s="94"/>
      <c r="Q30" s="42"/>
      <c r="R30" s="42"/>
      <c r="S30" s="94"/>
      <c r="T30" s="94"/>
      <c r="U30" s="42"/>
      <c r="V30" s="49" t="s">
        <v>54</v>
      </c>
      <c r="W30" s="31"/>
      <c r="X30" s="32">
        <f t="shared" si="66"/>
        <v>0</v>
      </c>
      <c r="Y30" s="32">
        <f t="shared" si="67"/>
        <v>0</v>
      </c>
      <c r="Z30" s="32">
        <f t="shared" si="68"/>
        <v>0</v>
      </c>
      <c r="AA30" s="32">
        <f t="shared" si="69"/>
        <v>0</v>
      </c>
      <c r="AB30" s="32">
        <f t="shared" si="70"/>
        <v>0</v>
      </c>
      <c r="AC30" s="32">
        <f t="shared" si="71"/>
        <v>0</v>
      </c>
      <c r="AD30" s="32">
        <f t="shared" si="72"/>
        <v>0</v>
      </c>
      <c r="AE30" s="32">
        <f t="shared" si="73"/>
        <v>0</v>
      </c>
      <c r="AF30" s="32">
        <f t="shared" si="74"/>
        <v>0</v>
      </c>
      <c r="AG30" s="33">
        <f t="shared" si="75"/>
        <v>0</v>
      </c>
      <c r="AH30" s="32">
        <f t="shared" si="76"/>
        <v>0</v>
      </c>
      <c r="AI30" s="32">
        <f t="shared" si="77"/>
        <v>0</v>
      </c>
      <c r="AJ30" s="32">
        <f t="shared" si="78"/>
        <v>0</v>
      </c>
      <c r="AK30" s="32">
        <f t="shared" si="79"/>
        <v>0</v>
      </c>
      <c r="AL30" s="32">
        <f t="shared" si="80"/>
        <v>0</v>
      </c>
      <c r="AM30" s="32">
        <f t="shared" si="81"/>
        <v>0</v>
      </c>
      <c r="AN30" s="32">
        <f t="shared" si="82"/>
        <v>0</v>
      </c>
      <c r="AO30" s="32">
        <f t="shared" si="83"/>
        <v>0</v>
      </c>
      <c r="AP30" s="32">
        <f t="shared" si="84"/>
        <v>0</v>
      </c>
      <c r="AQ30" s="33">
        <f t="shared" si="85"/>
        <v>0</v>
      </c>
      <c r="AR30" s="109" t="str">
        <f t="shared" si="86"/>
        <v/>
      </c>
      <c r="AS30" s="113">
        <v>-15.2</v>
      </c>
      <c r="AT30" s="98">
        <v>25.2</v>
      </c>
      <c r="AU30" s="102">
        <f t="shared" si="87"/>
        <v>10</v>
      </c>
      <c r="AV30" s="135">
        <v>26</v>
      </c>
      <c r="AW30" s="136">
        <v>26</v>
      </c>
    </row>
    <row r="31" spans="1:49" s="2" customFormat="1" ht="10.5" customHeight="1" x14ac:dyDescent="0.2">
      <c r="A31" s="152">
        <v>6</v>
      </c>
      <c r="B31" s="45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91"/>
      <c r="V31" s="48" t="s">
        <v>104</v>
      </c>
      <c r="W31" s="31"/>
      <c r="X31" s="32">
        <f t="shared" si="66"/>
        <v>0</v>
      </c>
      <c r="Y31" s="32">
        <f t="shared" si="67"/>
        <v>0</v>
      </c>
      <c r="Z31" s="32">
        <f t="shared" si="68"/>
        <v>0</v>
      </c>
      <c r="AA31" s="32">
        <f t="shared" si="69"/>
        <v>0</v>
      </c>
      <c r="AB31" s="32">
        <f t="shared" si="70"/>
        <v>0</v>
      </c>
      <c r="AC31" s="32">
        <f t="shared" si="71"/>
        <v>0</v>
      </c>
      <c r="AD31" s="32">
        <f t="shared" si="72"/>
        <v>0</v>
      </c>
      <c r="AE31" s="32">
        <f t="shared" si="73"/>
        <v>0</v>
      </c>
      <c r="AF31" s="32">
        <f t="shared" si="74"/>
        <v>0</v>
      </c>
      <c r="AG31" s="33">
        <f t="shared" si="75"/>
        <v>0</v>
      </c>
      <c r="AH31" s="32">
        <f t="shared" si="76"/>
        <v>0</v>
      </c>
      <c r="AI31" s="32">
        <f t="shared" si="77"/>
        <v>0</v>
      </c>
      <c r="AJ31" s="32">
        <f t="shared" si="78"/>
        <v>0</v>
      </c>
      <c r="AK31" s="32">
        <f t="shared" si="79"/>
        <v>0</v>
      </c>
      <c r="AL31" s="32">
        <f t="shared" si="80"/>
        <v>0</v>
      </c>
      <c r="AM31" s="32">
        <f t="shared" si="81"/>
        <v>0</v>
      </c>
      <c r="AN31" s="32">
        <f t="shared" si="82"/>
        <v>0</v>
      </c>
      <c r="AO31" s="32">
        <f t="shared" si="83"/>
        <v>0</v>
      </c>
      <c r="AP31" s="32">
        <f t="shared" si="84"/>
        <v>0</v>
      </c>
      <c r="AQ31" s="33">
        <f t="shared" si="85"/>
        <v>0</v>
      </c>
      <c r="AR31" s="109" t="str">
        <f t="shared" si="86"/>
        <v/>
      </c>
      <c r="AS31" s="113"/>
      <c r="AT31" s="98">
        <v>0</v>
      </c>
      <c r="AU31" s="114">
        <v>0</v>
      </c>
      <c r="AV31" s="135">
        <v>20</v>
      </c>
      <c r="AW31" s="136">
        <v>20</v>
      </c>
    </row>
    <row r="32" spans="1:49" s="2" customFormat="1" ht="10.5" customHeight="1" x14ac:dyDescent="0.2">
      <c r="A32" s="152"/>
      <c r="B32" s="34">
        <v>0.50694444444444398</v>
      </c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35"/>
      <c r="N32" s="35"/>
      <c r="O32" s="35"/>
      <c r="P32" s="35"/>
      <c r="Q32" s="35"/>
      <c r="R32" s="35"/>
      <c r="S32" s="35"/>
      <c r="T32" s="35"/>
      <c r="U32" s="35"/>
      <c r="V32" s="48" t="s">
        <v>55</v>
      </c>
      <c r="W32" s="31"/>
      <c r="X32" s="32">
        <f t="shared" si="66"/>
        <v>0</v>
      </c>
      <c r="Y32" s="32">
        <f t="shared" si="67"/>
        <v>0</v>
      </c>
      <c r="Z32" s="32">
        <f t="shared" si="68"/>
        <v>0</v>
      </c>
      <c r="AA32" s="32">
        <f t="shared" si="69"/>
        <v>0</v>
      </c>
      <c r="AB32" s="32">
        <f t="shared" si="70"/>
        <v>0</v>
      </c>
      <c r="AC32" s="32">
        <f t="shared" si="71"/>
        <v>0</v>
      </c>
      <c r="AD32" s="32">
        <f t="shared" si="72"/>
        <v>0</v>
      </c>
      <c r="AE32" s="32">
        <f t="shared" si="73"/>
        <v>0</v>
      </c>
      <c r="AF32" s="32">
        <f t="shared" si="74"/>
        <v>0</v>
      </c>
      <c r="AG32" s="33">
        <f t="shared" si="75"/>
        <v>0</v>
      </c>
      <c r="AH32" s="32">
        <f t="shared" si="76"/>
        <v>0</v>
      </c>
      <c r="AI32" s="32">
        <f t="shared" si="77"/>
        <v>0</v>
      </c>
      <c r="AJ32" s="32">
        <f t="shared" si="78"/>
        <v>0</v>
      </c>
      <c r="AK32" s="32">
        <f t="shared" si="79"/>
        <v>0</v>
      </c>
      <c r="AL32" s="32">
        <f t="shared" si="80"/>
        <v>0</v>
      </c>
      <c r="AM32" s="32">
        <f t="shared" si="81"/>
        <v>0</v>
      </c>
      <c r="AN32" s="32">
        <f t="shared" si="82"/>
        <v>0</v>
      </c>
      <c r="AO32" s="32">
        <f t="shared" si="83"/>
        <v>0</v>
      </c>
      <c r="AP32" s="32">
        <f t="shared" si="84"/>
        <v>0</v>
      </c>
      <c r="AQ32" s="33">
        <f t="shared" si="85"/>
        <v>0</v>
      </c>
      <c r="AR32" s="109" t="str">
        <f t="shared" si="86"/>
        <v/>
      </c>
      <c r="AS32" s="113">
        <v>-46.2</v>
      </c>
      <c r="AT32" s="98">
        <v>46.2</v>
      </c>
      <c r="AU32" s="102" t="str">
        <f t="shared" ref="AU32:AU37" si="88">IF(SUM(AR32:AT32)=0,"0,00 ",SUM(AR32:AT32))</f>
        <v xml:space="preserve">0,00 </v>
      </c>
      <c r="AV32" s="135">
        <v>28</v>
      </c>
      <c r="AW32" s="136">
        <v>28</v>
      </c>
    </row>
    <row r="33" spans="1:49" s="39" customFormat="1" ht="10.5" customHeight="1" x14ac:dyDescent="0.2">
      <c r="A33" s="152"/>
      <c r="B33" s="46" t="s">
        <v>36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8" t="s">
        <v>56</v>
      </c>
      <c r="W33" s="31"/>
      <c r="X33" s="32">
        <f t="shared" si="66"/>
        <v>0</v>
      </c>
      <c r="Y33" s="32">
        <f t="shared" si="67"/>
        <v>0</v>
      </c>
      <c r="Z33" s="32">
        <f t="shared" si="68"/>
        <v>0</v>
      </c>
      <c r="AA33" s="32">
        <f t="shared" si="69"/>
        <v>0</v>
      </c>
      <c r="AB33" s="32">
        <f t="shared" si="70"/>
        <v>0</v>
      </c>
      <c r="AC33" s="32">
        <f t="shared" si="71"/>
        <v>0</v>
      </c>
      <c r="AD33" s="32">
        <f t="shared" si="72"/>
        <v>0</v>
      </c>
      <c r="AE33" s="32">
        <f t="shared" si="73"/>
        <v>0</v>
      </c>
      <c r="AF33" s="32">
        <f t="shared" si="74"/>
        <v>0</v>
      </c>
      <c r="AG33" s="33">
        <f t="shared" si="75"/>
        <v>0</v>
      </c>
      <c r="AH33" s="32">
        <f t="shared" si="76"/>
        <v>0</v>
      </c>
      <c r="AI33" s="32">
        <f t="shared" si="77"/>
        <v>0</v>
      </c>
      <c r="AJ33" s="32">
        <f t="shared" si="78"/>
        <v>0</v>
      </c>
      <c r="AK33" s="32">
        <f t="shared" si="79"/>
        <v>0</v>
      </c>
      <c r="AL33" s="32">
        <f t="shared" si="80"/>
        <v>0</v>
      </c>
      <c r="AM33" s="32">
        <f t="shared" si="81"/>
        <v>0</v>
      </c>
      <c r="AN33" s="32">
        <f t="shared" si="82"/>
        <v>0</v>
      </c>
      <c r="AO33" s="32">
        <f t="shared" si="83"/>
        <v>0</v>
      </c>
      <c r="AP33" s="32">
        <f t="shared" si="84"/>
        <v>0</v>
      </c>
      <c r="AQ33" s="33">
        <f t="shared" si="85"/>
        <v>0</v>
      </c>
      <c r="AR33" s="109" t="str">
        <f t="shared" si="86"/>
        <v/>
      </c>
      <c r="AS33" s="113">
        <v>-47.8</v>
      </c>
      <c r="AT33" s="98">
        <v>47.8</v>
      </c>
      <c r="AU33" s="102" t="str">
        <f t="shared" si="88"/>
        <v xml:space="preserve">0,00 </v>
      </c>
      <c r="AV33" s="135">
        <v>27</v>
      </c>
      <c r="AW33" s="136">
        <v>27</v>
      </c>
    </row>
    <row r="34" spans="1:49" s="2" customFormat="1" ht="10.5" customHeight="1" x14ac:dyDescent="0.2">
      <c r="A34" s="152"/>
      <c r="B34" s="34">
        <v>0.53819444444444398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8" t="s">
        <v>57</v>
      </c>
      <c r="W34" s="31">
        <v>0.1</v>
      </c>
      <c r="X34" s="32">
        <f t="shared" si="66"/>
        <v>0</v>
      </c>
      <c r="Y34" s="32">
        <f t="shared" si="67"/>
        <v>0</v>
      </c>
      <c r="Z34" s="32">
        <f t="shared" si="68"/>
        <v>0</v>
      </c>
      <c r="AA34" s="32">
        <f t="shared" si="69"/>
        <v>0</v>
      </c>
      <c r="AB34" s="32">
        <f t="shared" si="70"/>
        <v>0</v>
      </c>
      <c r="AC34" s="32">
        <f t="shared" si="71"/>
        <v>0</v>
      </c>
      <c r="AD34" s="32">
        <f t="shared" si="72"/>
        <v>0</v>
      </c>
      <c r="AE34" s="32">
        <f t="shared" si="73"/>
        <v>0</v>
      </c>
      <c r="AF34" s="32">
        <f t="shared" si="74"/>
        <v>0</v>
      </c>
      <c r="AG34" s="33">
        <f t="shared" si="75"/>
        <v>0</v>
      </c>
      <c r="AH34" s="32">
        <f t="shared" si="76"/>
        <v>0</v>
      </c>
      <c r="AI34" s="32">
        <f t="shared" si="77"/>
        <v>0</v>
      </c>
      <c r="AJ34" s="32">
        <f t="shared" si="78"/>
        <v>0</v>
      </c>
      <c r="AK34" s="32">
        <f t="shared" si="79"/>
        <v>0</v>
      </c>
      <c r="AL34" s="32">
        <f t="shared" si="80"/>
        <v>0</v>
      </c>
      <c r="AM34" s="32">
        <f t="shared" si="81"/>
        <v>0</v>
      </c>
      <c r="AN34" s="32">
        <f t="shared" si="82"/>
        <v>0</v>
      </c>
      <c r="AO34" s="32">
        <f t="shared" si="83"/>
        <v>0</v>
      </c>
      <c r="AP34" s="32">
        <f t="shared" si="84"/>
        <v>0</v>
      </c>
      <c r="AQ34" s="33">
        <f t="shared" si="85"/>
        <v>0</v>
      </c>
      <c r="AR34" s="109">
        <f t="shared" si="86"/>
        <v>0.1</v>
      </c>
      <c r="AS34" s="113"/>
      <c r="AT34" s="98">
        <v>-6.8000000000000131</v>
      </c>
      <c r="AU34" s="102">
        <f t="shared" si="88"/>
        <v>-6.7000000000000135</v>
      </c>
      <c r="AV34" s="135">
        <v>25</v>
      </c>
      <c r="AW34" s="136">
        <v>25.5</v>
      </c>
    </row>
    <row r="35" spans="1:49" s="2" customFormat="1" ht="10.5" customHeight="1" x14ac:dyDescent="0.2">
      <c r="A35" s="152"/>
      <c r="B35" s="47"/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42"/>
      <c r="N35" s="42"/>
      <c r="O35" s="42"/>
      <c r="P35" s="42"/>
      <c r="Q35" s="42"/>
      <c r="R35" s="42"/>
      <c r="S35" s="42"/>
      <c r="T35" s="42"/>
      <c r="U35" s="42"/>
      <c r="V35" s="38" t="s">
        <v>58</v>
      </c>
      <c r="W35" s="31"/>
      <c r="X35" s="32">
        <f t="shared" si="66"/>
        <v>0</v>
      </c>
      <c r="Y35" s="32">
        <f t="shared" si="67"/>
        <v>0</v>
      </c>
      <c r="Z35" s="32">
        <f t="shared" si="68"/>
        <v>0</v>
      </c>
      <c r="AA35" s="32">
        <f t="shared" si="69"/>
        <v>0</v>
      </c>
      <c r="AB35" s="32">
        <f t="shared" si="70"/>
        <v>0</v>
      </c>
      <c r="AC35" s="32">
        <f t="shared" si="71"/>
        <v>0</v>
      </c>
      <c r="AD35" s="32">
        <f t="shared" si="72"/>
        <v>0</v>
      </c>
      <c r="AE35" s="32">
        <f t="shared" si="73"/>
        <v>0</v>
      </c>
      <c r="AF35" s="32">
        <f t="shared" si="74"/>
        <v>0</v>
      </c>
      <c r="AG35" s="33">
        <v>5</v>
      </c>
      <c r="AH35" s="32">
        <f t="shared" si="76"/>
        <v>0</v>
      </c>
      <c r="AI35" s="32">
        <f t="shared" si="77"/>
        <v>0</v>
      </c>
      <c r="AJ35" s="32">
        <f t="shared" si="78"/>
        <v>0</v>
      </c>
      <c r="AK35" s="32">
        <f t="shared" si="79"/>
        <v>0</v>
      </c>
      <c r="AL35" s="32">
        <f t="shared" si="80"/>
        <v>0</v>
      </c>
      <c r="AM35" s="32">
        <f t="shared" si="81"/>
        <v>0</v>
      </c>
      <c r="AN35" s="32">
        <f t="shared" si="82"/>
        <v>0</v>
      </c>
      <c r="AO35" s="32">
        <f t="shared" si="83"/>
        <v>0</v>
      </c>
      <c r="AP35" s="32">
        <f t="shared" si="84"/>
        <v>0</v>
      </c>
      <c r="AQ35" s="33">
        <f t="shared" si="85"/>
        <v>0</v>
      </c>
      <c r="AR35" s="109">
        <f t="shared" si="86"/>
        <v>5</v>
      </c>
      <c r="AS35" s="113"/>
      <c r="AT35" s="98">
        <v>28.800000000000217</v>
      </c>
      <c r="AU35" s="102">
        <f t="shared" si="88"/>
        <v>33.800000000000217</v>
      </c>
      <c r="AV35" s="135">
        <v>15</v>
      </c>
      <c r="AW35" s="136">
        <v>15</v>
      </c>
    </row>
    <row r="36" spans="1:49" s="2" customFormat="1" ht="10.5" customHeight="1" x14ac:dyDescent="0.2">
      <c r="A36" s="152">
        <v>7</v>
      </c>
      <c r="B36" s="45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8" t="s">
        <v>59</v>
      </c>
      <c r="W36" s="31"/>
      <c r="X36" s="32">
        <f t="shared" si="66"/>
        <v>0</v>
      </c>
      <c r="Y36" s="32">
        <f t="shared" si="67"/>
        <v>0</v>
      </c>
      <c r="Z36" s="32">
        <f t="shared" si="68"/>
        <v>0</v>
      </c>
      <c r="AA36" s="32">
        <f t="shared" si="69"/>
        <v>0</v>
      </c>
      <c r="AB36" s="32">
        <f t="shared" si="70"/>
        <v>0</v>
      </c>
      <c r="AC36" s="32">
        <f t="shared" si="71"/>
        <v>0</v>
      </c>
      <c r="AD36" s="32">
        <f t="shared" si="72"/>
        <v>0</v>
      </c>
      <c r="AE36" s="32">
        <f t="shared" si="73"/>
        <v>0</v>
      </c>
      <c r="AF36" s="32">
        <f t="shared" si="74"/>
        <v>0</v>
      </c>
      <c r="AG36" s="33">
        <f t="shared" ref="AG36:AG37" si="89">SUM(X36:AF36)</f>
        <v>0</v>
      </c>
      <c r="AH36" s="32">
        <f t="shared" si="76"/>
        <v>0</v>
      </c>
      <c r="AI36" s="32">
        <f t="shared" si="77"/>
        <v>0</v>
      </c>
      <c r="AJ36" s="32">
        <f t="shared" si="78"/>
        <v>0</v>
      </c>
      <c r="AK36" s="32">
        <f t="shared" si="79"/>
        <v>0</v>
      </c>
      <c r="AL36" s="32">
        <f t="shared" si="80"/>
        <v>0</v>
      </c>
      <c r="AM36" s="32">
        <f t="shared" si="81"/>
        <v>0</v>
      </c>
      <c r="AN36" s="32">
        <f t="shared" si="82"/>
        <v>0</v>
      </c>
      <c r="AO36" s="32">
        <f t="shared" si="83"/>
        <v>0</v>
      </c>
      <c r="AP36" s="32">
        <f t="shared" si="84"/>
        <v>0</v>
      </c>
      <c r="AQ36" s="33">
        <f t="shared" si="85"/>
        <v>0</v>
      </c>
      <c r="AR36" s="109" t="str">
        <f t="shared" si="86"/>
        <v/>
      </c>
      <c r="AS36" s="113">
        <v>-15.1</v>
      </c>
      <c r="AT36" s="98">
        <v>15.099999999999952</v>
      </c>
      <c r="AU36" s="102">
        <f t="shared" si="88"/>
        <v>-4.7961634663806763E-14</v>
      </c>
      <c r="AV36" s="135">
        <v>26</v>
      </c>
      <c r="AW36" s="136">
        <v>26.5</v>
      </c>
    </row>
    <row r="37" spans="1:49" s="2" customFormat="1" ht="10.5" customHeight="1" x14ac:dyDescent="0.2">
      <c r="A37" s="152"/>
      <c r="B37" s="34">
        <v>0.55902777777777801</v>
      </c>
      <c r="C37" s="35"/>
      <c r="D37" s="35"/>
      <c r="E37" s="35"/>
      <c r="F37" s="35"/>
      <c r="G37" s="35"/>
      <c r="H37" s="35"/>
      <c r="I37" s="35"/>
      <c r="J37" s="35"/>
      <c r="K37" s="35"/>
      <c r="L37" s="36"/>
      <c r="M37" s="35"/>
      <c r="N37" s="35"/>
      <c r="O37" s="35"/>
      <c r="P37" s="35"/>
      <c r="Q37" s="35"/>
      <c r="R37" s="35"/>
      <c r="S37" s="35"/>
      <c r="T37" s="35"/>
      <c r="U37" s="35"/>
      <c r="V37" s="38" t="s">
        <v>60</v>
      </c>
      <c r="W37" s="31"/>
      <c r="X37" s="32">
        <f t="shared" si="66"/>
        <v>0</v>
      </c>
      <c r="Y37" s="32">
        <f t="shared" si="67"/>
        <v>0</v>
      </c>
      <c r="Z37" s="32">
        <f t="shared" si="68"/>
        <v>0</v>
      </c>
      <c r="AA37" s="32">
        <f t="shared" si="69"/>
        <v>0</v>
      </c>
      <c r="AB37" s="32">
        <f t="shared" si="70"/>
        <v>0</v>
      </c>
      <c r="AC37" s="32">
        <f t="shared" si="71"/>
        <v>0</v>
      </c>
      <c r="AD37" s="32">
        <f t="shared" si="72"/>
        <v>0</v>
      </c>
      <c r="AE37" s="32">
        <f t="shared" si="73"/>
        <v>0</v>
      </c>
      <c r="AF37" s="32">
        <f t="shared" si="74"/>
        <v>0</v>
      </c>
      <c r="AG37" s="33">
        <f t="shared" si="89"/>
        <v>0</v>
      </c>
      <c r="AH37" s="32">
        <f t="shared" si="76"/>
        <v>0</v>
      </c>
      <c r="AI37" s="32">
        <f t="shared" si="77"/>
        <v>0</v>
      </c>
      <c r="AJ37" s="32">
        <f t="shared" si="78"/>
        <v>0</v>
      </c>
      <c r="AK37" s="32">
        <f t="shared" si="79"/>
        <v>0</v>
      </c>
      <c r="AL37" s="32">
        <f t="shared" si="80"/>
        <v>0</v>
      </c>
      <c r="AM37" s="32">
        <f t="shared" si="81"/>
        <v>0</v>
      </c>
      <c r="AN37" s="32">
        <f t="shared" si="82"/>
        <v>0</v>
      </c>
      <c r="AO37" s="32">
        <f t="shared" si="83"/>
        <v>0</v>
      </c>
      <c r="AP37" s="32">
        <f t="shared" si="84"/>
        <v>0</v>
      </c>
      <c r="AQ37" s="33">
        <f t="shared" si="85"/>
        <v>0</v>
      </c>
      <c r="AR37" s="109" t="str">
        <f t="shared" si="86"/>
        <v/>
      </c>
      <c r="AS37" s="113">
        <v>-15</v>
      </c>
      <c r="AT37" s="98">
        <v>15</v>
      </c>
      <c r="AU37" s="102" t="str">
        <f t="shared" si="88"/>
        <v xml:space="preserve">0,00 </v>
      </c>
      <c r="AV37" s="135">
        <v>25</v>
      </c>
      <c r="AW37" s="136">
        <v>25</v>
      </c>
    </row>
    <row r="38" spans="1:49" s="39" customFormat="1" ht="10.5" customHeight="1" x14ac:dyDescent="0.2">
      <c r="A38" s="152"/>
      <c r="B38" s="46" t="s">
        <v>36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8" t="s">
        <v>61</v>
      </c>
      <c r="W38" s="31">
        <v>-0.1</v>
      </c>
      <c r="X38" s="32">
        <f t="shared" si="0"/>
        <v>0</v>
      </c>
      <c r="Y38" s="32">
        <f t="shared" si="1"/>
        <v>0</v>
      </c>
      <c r="Z38" s="32">
        <f t="shared" si="2"/>
        <v>0</v>
      </c>
      <c r="AA38" s="32">
        <f t="shared" si="3"/>
        <v>0</v>
      </c>
      <c r="AB38" s="32">
        <f t="shared" si="4"/>
        <v>0</v>
      </c>
      <c r="AC38" s="32">
        <f t="shared" si="5"/>
        <v>0</v>
      </c>
      <c r="AD38" s="32">
        <f t="shared" si="6"/>
        <v>0</v>
      </c>
      <c r="AE38" s="32">
        <f t="shared" si="7"/>
        <v>0</v>
      </c>
      <c r="AF38" s="32">
        <f t="shared" si="8"/>
        <v>0</v>
      </c>
      <c r="AG38" s="33">
        <f t="shared" ref="AG38:AG42" si="90">SUM(X38:AF38)</f>
        <v>0</v>
      </c>
      <c r="AH38" s="32">
        <f t="shared" si="10"/>
        <v>0</v>
      </c>
      <c r="AI38" s="32">
        <f t="shared" si="11"/>
        <v>0</v>
      </c>
      <c r="AJ38" s="32">
        <f t="shared" si="12"/>
        <v>0</v>
      </c>
      <c r="AK38" s="32">
        <f t="shared" si="13"/>
        <v>0</v>
      </c>
      <c r="AL38" s="32">
        <f t="shared" si="14"/>
        <v>0</v>
      </c>
      <c r="AM38" s="32">
        <f t="shared" si="15"/>
        <v>0</v>
      </c>
      <c r="AN38" s="32">
        <f t="shared" si="16"/>
        <v>0</v>
      </c>
      <c r="AO38" s="32">
        <f t="shared" si="17"/>
        <v>0</v>
      </c>
      <c r="AP38" s="32">
        <f t="shared" si="18"/>
        <v>0</v>
      </c>
      <c r="AQ38" s="33">
        <f t="shared" si="19"/>
        <v>0</v>
      </c>
      <c r="AR38" s="109">
        <f t="shared" si="20"/>
        <v>-0.1</v>
      </c>
      <c r="AS38" s="113">
        <v>-163.80000000000001</v>
      </c>
      <c r="AT38" s="98">
        <v>163.80000000000001</v>
      </c>
      <c r="AU38" s="102">
        <f t="shared" ref="AU38:AU42" si="91">IF(SUM(AR38:AT38)=0,"0,00 ",SUM(AR38:AT38))</f>
        <v>-9.9999999999994316E-2</v>
      </c>
      <c r="AV38" s="135">
        <v>25</v>
      </c>
      <c r="AW38" s="136">
        <v>24.5</v>
      </c>
    </row>
    <row r="39" spans="1:49" s="2" customFormat="1" ht="10.5" customHeight="1" x14ac:dyDescent="0.2">
      <c r="A39" s="152"/>
      <c r="B39" s="34">
        <v>0.59027777777777801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8" t="s">
        <v>62</v>
      </c>
      <c r="W39" s="31"/>
      <c r="X39" s="32">
        <f t="shared" si="0"/>
        <v>0</v>
      </c>
      <c r="Y39" s="32">
        <f t="shared" si="1"/>
        <v>0</v>
      </c>
      <c r="Z39" s="32">
        <f t="shared" si="2"/>
        <v>0</v>
      </c>
      <c r="AA39" s="32">
        <f t="shared" si="3"/>
        <v>0</v>
      </c>
      <c r="AB39" s="32">
        <f t="shared" si="4"/>
        <v>0</v>
      </c>
      <c r="AC39" s="32">
        <f t="shared" si="5"/>
        <v>0</v>
      </c>
      <c r="AD39" s="32">
        <f t="shared" si="6"/>
        <v>0</v>
      </c>
      <c r="AE39" s="32">
        <f t="shared" si="7"/>
        <v>0</v>
      </c>
      <c r="AF39" s="32">
        <f t="shared" si="8"/>
        <v>0</v>
      </c>
      <c r="AG39" s="33">
        <f t="shared" si="90"/>
        <v>0</v>
      </c>
      <c r="AH39" s="32">
        <f t="shared" si="10"/>
        <v>0</v>
      </c>
      <c r="AI39" s="32">
        <f t="shared" si="11"/>
        <v>0</v>
      </c>
      <c r="AJ39" s="32">
        <f t="shared" si="12"/>
        <v>0</v>
      </c>
      <c r="AK39" s="32">
        <f t="shared" si="13"/>
        <v>0</v>
      </c>
      <c r="AL39" s="32">
        <f t="shared" si="14"/>
        <v>0</v>
      </c>
      <c r="AM39" s="32">
        <f t="shared" si="15"/>
        <v>0</v>
      </c>
      <c r="AN39" s="32">
        <f t="shared" si="16"/>
        <v>0</v>
      </c>
      <c r="AO39" s="32">
        <f t="shared" si="17"/>
        <v>0</v>
      </c>
      <c r="AP39" s="32">
        <f t="shared" si="18"/>
        <v>0</v>
      </c>
      <c r="AQ39" s="33">
        <f t="shared" si="19"/>
        <v>0</v>
      </c>
      <c r="AR39" s="109" t="str">
        <f t="shared" si="20"/>
        <v/>
      </c>
      <c r="AS39" s="113">
        <v>-26</v>
      </c>
      <c r="AT39" s="98">
        <v>26</v>
      </c>
      <c r="AU39" s="114" t="str">
        <f t="shared" si="91"/>
        <v xml:space="preserve">0,00 </v>
      </c>
      <c r="AV39" s="135">
        <v>12</v>
      </c>
      <c r="AW39" s="136">
        <v>12</v>
      </c>
    </row>
    <row r="40" spans="1:49" s="2" customFormat="1" ht="10.5" customHeight="1" x14ac:dyDescent="0.2">
      <c r="A40" s="152"/>
      <c r="B40" s="47"/>
      <c r="C40" s="42"/>
      <c r="D40" s="42"/>
      <c r="E40" s="42"/>
      <c r="F40" s="42"/>
      <c r="G40" s="42"/>
      <c r="H40" s="42"/>
      <c r="I40" s="42"/>
      <c r="J40" s="42"/>
      <c r="K40" s="42"/>
      <c r="L40" s="43"/>
      <c r="M40" s="42"/>
      <c r="N40" s="42"/>
      <c r="O40" s="42"/>
      <c r="P40" s="42"/>
      <c r="Q40" s="42"/>
      <c r="R40" s="42"/>
      <c r="S40" s="42"/>
      <c r="T40" s="42"/>
      <c r="U40" s="42"/>
      <c r="V40" s="38" t="s">
        <v>63</v>
      </c>
      <c r="W40" s="31">
        <v>0.1</v>
      </c>
      <c r="X40" s="32">
        <f t="shared" si="0"/>
        <v>0</v>
      </c>
      <c r="Y40" s="32">
        <f t="shared" si="1"/>
        <v>0</v>
      </c>
      <c r="Z40" s="32">
        <f t="shared" si="2"/>
        <v>0</v>
      </c>
      <c r="AA40" s="32">
        <f t="shared" si="3"/>
        <v>0</v>
      </c>
      <c r="AB40" s="32">
        <f t="shared" si="4"/>
        <v>0</v>
      </c>
      <c r="AC40" s="32">
        <f t="shared" si="5"/>
        <v>0</v>
      </c>
      <c r="AD40" s="32">
        <f t="shared" si="6"/>
        <v>0</v>
      </c>
      <c r="AE40" s="32">
        <f t="shared" si="7"/>
        <v>0</v>
      </c>
      <c r="AF40" s="32">
        <f t="shared" si="8"/>
        <v>0</v>
      </c>
      <c r="AG40" s="33">
        <f t="shared" si="90"/>
        <v>0</v>
      </c>
      <c r="AH40" s="32">
        <f t="shared" si="10"/>
        <v>0</v>
      </c>
      <c r="AI40" s="32">
        <f t="shared" si="11"/>
        <v>0</v>
      </c>
      <c r="AJ40" s="32">
        <f t="shared" si="12"/>
        <v>0</v>
      </c>
      <c r="AK40" s="32">
        <f t="shared" si="13"/>
        <v>0</v>
      </c>
      <c r="AL40" s="32">
        <f t="shared" si="14"/>
        <v>0</v>
      </c>
      <c r="AM40" s="32">
        <f t="shared" si="15"/>
        <v>0</v>
      </c>
      <c r="AN40" s="32">
        <f t="shared" si="16"/>
        <v>0</v>
      </c>
      <c r="AO40" s="32">
        <f t="shared" si="17"/>
        <v>0</v>
      </c>
      <c r="AP40" s="32">
        <f t="shared" si="18"/>
        <v>0</v>
      </c>
      <c r="AQ40" s="33">
        <f t="shared" si="19"/>
        <v>0</v>
      </c>
      <c r="AR40" s="109">
        <f t="shared" si="20"/>
        <v>0.1</v>
      </c>
      <c r="AS40" s="113">
        <v>-20.399999999999999</v>
      </c>
      <c r="AT40" s="98">
        <v>20.399999999999999</v>
      </c>
      <c r="AU40" s="102">
        <f t="shared" si="91"/>
        <v>0.10000000000000142</v>
      </c>
      <c r="AV40" s="135">
        <v>25</v>
      </c>
      <c r="AW40" s="136">
        <v>25.5</v>
      </c>
    </row>
    <row r="41" spans="1:49" s="2" customFormat="1" ht="10.5" customHeight="1" x14ac:dyDescent="0.2">
      <c r="A41" s="152">
        <v>8</v>
      </c>
      <c r="B41" s="46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8" t="s">
        <v>64</v>
      </c>
      <c r="W41" s="31"/>
      <c r="X41" s="32">
        <f t="shared" si="0"/>
        <v>0</v>
      </c>
      <c r="Y41" s="32">
        <f t="shared" si="1"/>
        <v>0</v>
      </c>
      <c r="Z41" s="32">
        <f t="shared" si="2"/>
        <v>0</v>
      </c>
      <c r="AA41" s="32">
        <f t="shared" si="3"/>
        <v>0</v>
      </c>
      <c r="AB41" s="32">
        <f t="shared" si="4"/>
        <v>0</v>
      </c>
      <c r="AC41" s="32">
        <f t="shared" si="5"/>
        <v>0</v>
      </c>
      <c r="AD41" s="32">
        <f t="shared" si="6"/>
        <v>0</v>
      </c>
      <c r="AE41" s="32">
        <f t="shared" si="7"/>
        <v>0</v>
      </c>
      <c r="AF41" s="32">
        <f t="shared" si="8"/>
        <v>0</v>
      </c>
      <c r="AG41" s="33">
        <f t="shared" si="90"/>
        <v>0</v>
      </c>
      <c r="AH41" s="32">
        <f t="shared" si="10"/>
        <v>0</v>
      </c>
      <c r="AI41" s="32">
        <f t="shared" si="11"/>
        <v>0</v>
      </c>
      <c r="AJ41" s="32">
        <f t="shared" si="12"/>
        <v>0</v>
      </c>
      <c r="AK41" s="32">
        <f t="shared" si="13"/>
        <v>0</v>
      </c>
      <c r="AL41" s="32">
        <f t="shared" si="14"/>
        <v>0</v>
      </c>
      <c r="AM41" s="32">
        <f t="shared" si="15"/>
        <v>0</v>
      </c>
      <c r="AN41" s="32">
        <f t="shared" si="16"/>
        <v>0</v>
      </c>
      <c r="AO41" s="32">
        <f t="shared" si="17"/>
        <v>0</v>
      </c>
      <c r="AP41" s="32">
        <f t="shared" si="18"/>
        <v>0</v>
      </c>
      <c r="AQ41" s="33">
        <f t="shared" si="19"/>
        <v>0</v>
      </c>
      <c r="AR41" s="109" t="str">
        <f t="shared" si="20"/>
        <v/>
      </c>
      <c r="AS41" s="113"/>
      <c r="AT41" s="98">
        <v>-2</v>
      </c>
      <c r="AU41" s="102">
        <f t="shared" si="91"/>
        <v>-2</v>
      </c>
      <c r="AV41" s="135">
        <v>25</v>
      </c>
      <c r="AW41" s="136">
        <v>25</v>
      </c>
    </row>
    <row r="42" spans="1:49" s="2" customFormat="1" ht="11.25" customHeight="1" x14ac:dyDescent="0.2">
      <c r="A42" s="152"/>
      <c r="B42" s="34">
        <v>0.59375</v>
      </c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5"/>
      <c r="N42" s="35"/>
      <c r="O42" s="35"/>
      <c r="P42" s="35"/>
      <c r="Q42" s="35"/>
      <c r="R42" s="35"/>
      <c r="S42" s="35"/>
      <c r="T42" s="35"/>
      <c r="U42" s="35"/>
      <c r="V42" s="38" t="s">
        <v>65</v>
      </c>
      <c r="W42" s="31"/>
      <c r="X42" s="32">
        <f t="shared" si="0"/>
        <v>0</v>
      </c>
      <c r="Y42" s="32">
        <f t="shared" si="1"/>
        <v>0</v>
      </c>
      <c r="Z42" s="32">
        <f t="shared" si="2"/>
        <v>0</v>
      </c>
      <c r="AA42" s="32">
        <f t="shared" si="3"/>
        <v>0</v>
      </c>
      <c r="AB42" s="32">
        <f t="shared" si="4"/>
        <v>0</v>
      </c>
      <c r="AC42" s="32">
        <f t="shared" si="5"/>
        <v>0</v>
      </c>
      <c r="AD42" s="32">
        <f t="shared" si="6"/>
        <v>0</v>
      </c>
      <c r="AE42" s="32">
        <f t="shared" si="7"/>
        <v>0</v>
      </c>
      <c r="AF42" s="32">
        <f t="shared" si="8"/>
        <v>0</v>
      </c>
      <c r="AG42" s="33">
        <f t="shared" si="90"/>
        <v>0</v>
      </c>
      <c r="AH42" s="32">
        <f t="shared" si="10"/>
        <v>0</v>
      </c>
      <c r="AI42" s="32">
        <f t="shared" si="11"/>
        <v>0</v>
      </c>
      <c r="AJ42" s="32">
        <f t="shared" si="12"/>
        <v>0</v>
      </c>
      <c r="AK42" s="32">
        <f t="shared" si="13"/>
        <v>0</v>
      </c>
      <c r="AL42" s="32">
        <f t="shared" si="14"/>
        <v>0</v>
      </c>
      <c r="AM42" s="32">
        <f t="shared" si="15"/>
        <v>0</v>
      </c>
      <c r="AN42" s="32">
        <f t="shared" si="16"/>
        <v>0</v>
      </c>
      <c r="AO42" s="32">
        <f t="shared" si="17"/>
        <v>0</v>
      </c>
      <c r="AP42" s="32">
        <f t="shared" si="18"/>
        <v>0</v>
      </c>
      <c r="AQ42" s="33">
        <f t="shared" si="19"/>
        <v>0</v>
      </c>
      <c r="AR42" s="109" t="str">
        <f t="shared" si="20"/>
        <v/>
      </c>
      <c r="AS42" s="113">
        <v>-27.8</v>
      </c>
      <c r="AT42" s="98">
        <v>27.8</v>
      </c>
      <c r="AU42" s="102" t="str">
        <f t="shared" si="91"/>
        <v xml:space="preserve">0,00 </v>
      </c>
      <c r="AV42" s="135">
        <v>25</v>
      </c>
      <c r="AW42" s="136">
        <v>25</v>
      </c>
    </row>
    <row r="43" spans="1:49" s="39" customFormat="1" ht="10.5" customHeight="1" x14ac:dyDescent="0.2">
      <c r="A43" s="152"/>
      <c r="B43" s="46" t="s">
        <v>36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50"/>
      <c r="X43" s="51"/>
      <c r="Y43" s="51"/>
      <c r="Z43" s="51"/>
      <c r="AA43" s="51"/>
      <c r="AB43" s="51"/>
      <c r="AC43" s="51"/>
      <c r="AD43" s="51"/>
      <c r="AE43" s="51"/>
      <c r="AF43" s="51"/>
      <c r="AG43" s="50"/>
      <c r="AH43" s="51"/>
      <c r="AI43" s="51"/>
      <c r="AJ43" s="51"/>
      <c r="AK43" s="51"/>
      <c r="AL43" s="51"/>
      <c r="AM43" s="51"/>
      <c r="AN43" s="51"/>
      <c r="AO43" s="51"/>
      <c r="AP43" s="51"/>
      <c r="AQ43" s="50"/>
      <c r="AR43" s="110"/>
      <c r="AS43" s="52"/>
      <c r="AT43" s="52"/>
      <c r="AU43" s="105"/>
      <c r="AV43" s="99"/>
      <c r="AW43" s="100"/>
    </row>
    <row r="44" spans="1:49" s="2" customFormat="1" ht="10.5" customHeight="1" x14ac:dyDescent="0.2">
      <c r="A44" s="152"/>
      <c r="B44" s="34">
        <v>0.625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50"/>
      <c r="W44" s="50"/>
      <c r="X44" s="51"/>
      <c r="Y44" s="51"/>
      <c r="Z44" s="51"/>
      <c r="AA44" s="51"/>
      <c r="AB44" s="51"/>
      <c r="AC44" s="51"/>
      <c r="AD44" s="51"/>
      <c r="AE44" s="51"/>
      <c r="AF44" s="51"/>
      <c r="AG44" s="50"/>
      <c r="AH44" s="51"/>
      <c r="AI44" s="51"/>
      <c r="AJ44" s="51"/>
      <c r="AK44" s="51"/>
      <c r="AL44" s="51"/>
      <c r="AM44" s="51"/>
      <c r="AN44" s="51"/>
      <c r="AO44" s="51"/>
      <c r="AP44" s="51"/>
      <c r="AQ44" s="50"/>
      <c r="AR44" s="110"/>
      <c r="AS44" s="52"/>
      <c r="AT44" s="52"/>
      <c r="AU44" s="105"/>
      <c r="AV44" s="99"/>
      <c r="AW44" s="100"/>
    </row>
    <row r="45" spans="1:49" s="2" customFormat="1" ht="10.5" customHeight="1" x14ac:dyDescent="0.2">
      <c r="A45" s="152"/>
      <c r="B45" s="47"/>
      <c r="C45" s="42"/>
      <c r="D45" s="42"/>
      <c r="E45" s="42"/>
      <c r="F45" s="42"/>
      <c r="G45" s="42"/>
      <c r="H45" s="42"/>
      <c r="I45" s="42"/>
      <c r="J45" s="42"/>
      <c r="K45" s="42"/>
      <c r="L45" s="43"/>
      <c r="M45" s="42"/>
      <c r="N45" s="42"/>
      <c r="O45" s="42"/>
      <c r="P45" s="42"/>
      <c r="Q45" s="42"/>
      <c r="R45" s="42"/>
      <c r="S45" s="42"/>
      <c r="T45" s="42"/>
      <c r="U45" s="42"/>
      <c r="V45" s="38"/>
      <c r="W45" s="53"/>
      <c r="X45" s="54"/>
      <c r="Y45" s="54"/>
      <c r="Z45" s="54"/>
      <c r="AA45" s="54"/>
      <c r="AB45" s="54"/>
      <c r="AC45" s="54"/>
      <c r="AD45" s="54"/>
      <c r="AE45" s="54"/>
      <c r="AF45" s="54"/>
      <c r="AG45" s="32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5"/>
      <c r="AS45" s="56"/>
      <c r="AT45" s="55"/>
      <c r="AU45" s="55"/>
    </row>
    <row r="46" spans="1:49" s="2" customFormat="1" ht="10.5" customHeight="1" x14ac:dyDescent="0.2">
      <c r="A46" s="157"/>
      <c r="B46" s="61"/>
      <c r="C46" s="29"/>
      <c r="D46" s="9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38"/>
      <c r="W46" s="57"/>
      <c r="X46" s="58"/>
      <c r="Y46" s="58"/>
      <c r="Z46" s="58"/>
      <c r="AA46" s="58"/>
      <c r="AB46" s="58"/>
      <c r="AC46" s="58"/>
      <c r="AD46" s="58"/>
      <c r="AE46" s="58"/>
      <c r="AF46" s="58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9"/>
      <c r="AS46" s="56"/>
      <c r="AT46" s="60"/>
      <c r="AU46" s="60"/>
    </row>
    <row r="47" spans="1:49" s="2" customFormat="1" ht="10.5" customHeight="1" x14ac:dyDescent="0.2">
      <c r="A47" s="157"/>
      <c r="B47" s="62"/>
      <c r="C47" s="35"/>
      <c r="D47" s="35"/>
      <c r="E47" s="35"/>
      <c r="F47" s="35"/>
      <c r="G47" s="35"/>
      <c r="H47" s="35"/>
      <c r="I47" s="35"/>
      <c r="J47" s="35"/>
      <c r="K47" s="35"/>
      <c r="L47" s="36"/>
      <c r="M47" s="35"/>
      <c r="N47" s="35"/>
      <c r="O47" s="35"/>
      <c r="P47" s="35"/>
      <c r="Q47" s="35"/>
      <c r="R47" s="35"/>
      <c r="S47" s="35"/>
      <c r="T47" s="35"/>
      <c r="U47" s="35"/>
      <c r="V47" s="30"/>
      <c r="W47" s="53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5"/>
      <c r="AS47" s="56"/>
      <c r="AT47" s="55"/>
      <c r="AU47" s="55"/>
    </row>
    <row r="48" spans="1:49" s="39" customFormat="1" ht="10.5" customHeight="1" x14ac:dyDescent="0.2">
      <c r="A48" s="157"/>
      <c r="B48" s="62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0"/>
      <c r="W48" s="53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5"/>
      <c r="AS48" s="56"/>
      <c r="AT48" s="55"/>
      <c r="AU48" s="55"/>
    </row>
    <row r="49" spans="1:49" s="2" customFormat="1" ht="10.5" customHeight="1" x14ac:dyDescent="0.2">
      <c r="A49" s="157"/>
      <c r="B49" s="62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63"/>
      <c r="W49" s="55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55"/>
      <c r="AS49" s="65"/>
      <c r="AT49" s="55"/>
      <c r="AU49" s="55"/>
    </row>
    <row r="50" spans="1:49" s="2" customFormat="1" ht="10.5" customHeight="1" x14ac:dyDescent="0.2">
      <c r="A50" s="157"/>
      <c r="B50" s="66"/>
      <c r="C50" s="42"/>
      <c r="D50" s="43"/>
      <c r="E50" s="42"/>
      <c r="F50" s="42"/>
      <c r="G50" s="42"/>
      <c r="H50" s="42"/>
      <c r="I50" s="42"/>
      <c r="J50" s="42"/>
      <c r="K50" s="42"/>
      <c r="L50" s="43"/>
      <c r="M50" s="42"/>
      <c r="N50" s="42"/>
      <c r="O50" s="42"/>
      <c r="P50" s="42"/>
      <c r="Q50" s="42"/>
      <c r="R50" s="42"/>
      <c r="S50" s="42"/>
      <c r="T50" s="42"/>
      <c r="U50" s="42"/>
      <c r="V50" s="38"/>
      <c r="W50" s="53"/>
      <c r="X50" s="54"/>
      <c r="Y50" s="54"/>
      <c r="Z50" s="54"/>
      <c r="AA50" s="54"/>
      <c r="AB50" s="54"/>
      <c r="AC50" s="54"/>
      <c r="AD50" s="54"/>
      <c r="AE50" s="54"/>
      <c r="AF50" s="54"/>
      <c r="AG50" s="32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5"/>
      <c r="AS50" s="56"/>
      <c r="AT50" s="55"/>
      <c r="AU50" s="55"/>
    </row>
    <row r="51" spans="1:49" s="2" customFormat="1" ht="3.75" hidden="1" customHeight="1" x14ac:dyDescent="0.2">
      <c r="A51" s="67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38"/>
      <c r="W51" s="57"/>
      <c r="X51" s="58"/>
      <c r="Y51" s="58"/>
      <c r="Z51" s="58"/>
      <c r="AA51" s="58"/>
      <c r="AB51" s="58"/>
      <c r="AC51" s="58"/>
      <c r="AD51" s="58"/>
      <c r="AE51" s="58"/>
      <c r="AF51" s="58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9"/>
      <c r="AS51" s="56"/>
      <c r="AT51" s="60"/>
      <c r="AU51" s="60"/>
    </row>
    <row r="52" spans="1:49" ht="9" customHeight="1" x14ac:dyDescent="0.2">
      <c r="A52" s="70"/>
      <c r="B52" s="71"/>
      <c r="C52" s="72"/>
      <c r="D52" s="73"/>
      <c r="E52" s="153"/>
      <c r="F52" s="153"/>
      <c r="G52" s="153"/>
      <c r="H52" s="153"/>
      <c r="I52" s="154" t="s">
        <v>66</v>
      </c>
      <c r="J52" s="154" t="s">
        <v>67</v>
      </c>
      <c r="K52" s="74"/>
      <c r="L52" s="74"/>
      <c r="M52" s="75"/>
      <c r="N52" s="74"/>
      <c r="O52" s="74"/>
      <c r="P52" s="74"/>
      <c r="Q52" s="74"/>
      <c r="R52" s="74"/>
      <c r="S52" s="74"/>
      <c r="T52" s="74"/>
      <c r="U52" s="74"/>
      <c r="V52" s="30"/>
      <c r="W52" s="53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5"/>
      <c r="AS52" s="56"/>
      <c r="AT52" s="55"/>
      <c r="AU52" s="55"/>
      <c r="AV52" s="39"/>
      <c r="AW52" s="39"/>
    </row>
    <row r="53" spans="1:49" ht="9" customHeight="1" x14ac:dyDescent="0.2">
      <c r="A53" s="70"/>
      <c r="B53" s="71"/>
      <c r="C53" s="76"/>
      <c r="D53" s="77" t="s">
        <v>68</v>
      </c>
      <c r="E53" s="155"/>
      <c r="F53" s="155"/>
      <c r="G53" s="155"/>
      <c r="H53" s="155"/>
      <c r="I53" s="154"/>
      <c r="J53" s="154"/>
      <c r="K53" s="78"/>
      <c r="L53" s="79" t="s">
        <v>59</v>
      </c>
      <c r="M53" s="79" t="s">
        <v>54</v>
      </c>
      <c r="N53" s="79"/>
      <c r="O53" s="79"/>
      <c r="P53" s="79"/>
      <c r="Q53" s="80"/>
      <c r="R53" s="80"/>
      <c r="S53" s="80"/>
      <c r="T53" s="79"/>
      <c r="U53" s="79"/>
      <c r="V53" s="63"/>
      <c r="W53" s="55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55"/>
      <c r="AS53" s="65"/>
      <c r="AT53" s="55"/>
      <c r="AU53" s="55"/>
      <c r="AV53" s="2"/>
      <c r="AW53" s="2"/>
    </row>
    <row r="54" spans="1:49" ht="9" customHeight="1" x14ac:dyDescent="0.2">
      <c r="A54" s="70"/>
      <c r="B54" s="71"/>
      <c r="C54" s="81"/>
      <c r="D54" s="82">
        <v>0.37847222222222199</v>
      </c>
      <c r="E54" s="83"/>
      <c r="F54" s="84"/>
      <c r="G54" s="85"/>
      <c r="H54" s="86"/>
      <c r="I54" s="87"/>
      <c r="J54" s="88"/>
      <c r="K54" s="7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8"/>
      <c r="W54" s="63"/>
      <c r="X54" s="55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55"/>
      <c r="AT54" s="65"/>
      <c r="AU54" s="55"/>
      <c r="AV54" s="55"/>
    </row>
    <row r="55" spans="1:49" ht="9" customHeight="1" x14ac:dyDescent="0.2">
      <c r="A55" s="70"/>
      <c r="B55" s="71"/>
      <c r="C55" s="81"/>
      <c r="D55" s="82">
        <v>0.45833333333333298</v>
      </c>
      <c r="E55" s="83"/>
      <c r="F55" s="84"/>
      <c r="G55" s="85"/>
      <c r="H55" s="86"/>
      <c r="I55" s="87"/>
      <c r="J55" s="88"/>
      <c r="K55" s="78"/>
      <c r="L55" s="79"/>
      <c r="M55" s="79"/>
      <c r="N55" s="79"/>
      <c r="O55" s="79"/>
      <c r="P55" s="79"/>
      <c r="Q55" s="89"/>
      <c r="R55" s="90"/>
      <c r="S55" s="90"/>
      <c r="T55" s="79"/>
      <c r="U55" s="79"/>
      <c r="V55" s="78"/>
      <c r="W55" s="63"/>
      <c r="X55" s="63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55"/>
      <c r="AT55" s="65"/>
      <c r="AU55" s="55"/>
      <c r="AV55" s="55"/>
    </row>
    <row r="56" spans="1:49" ht="9" customHeight="1" x14ac:dyDescent="0.2">
      <c r="D56" s="82">
        <v>0.53819444444444398</v>
      </c>
      <c r="E56" s="83"/>
      <c r="F56" s="84"/>
      <c r="G56" s="85"/>
      <c r="H56" s="86"/>
      <c r="I56" s="87"/>
      <c r="J56" s="88"/>
      <c r="V56" s="1"/>
      <c r="W56" s="30"/>
      <c r="X56" s="55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55"/>
      <c r="AT56" s="65"/>
      <c r="AU56" s="55"/>
      <c r="AV56" s="55"/>
    </row>
  </sheetData>
  <mergeCells count="37">
    <mergeCell ref="AT3:AT4"/>
    <mergeCell ref="AU3:AU4"/>
    <mergeCell ref="AV1:AV5"/>
    <mergeCell ref="AW1:AW5"/>
    <mergeCell ref="A5:B5"/>
    <mergeCell ref="A1:U1"/>
    <mergeCell ref="AR1:AR5"/>
    <mergeCell ref="AS1:AS5"/>
    <mergeCell ref="D2:G2"/>
    <mergeCell ref="I2:K2"/>
    <mergeCell ref="A4:B4"/>
    <mergeCell ref="V3:V5"/>
    <mergeCell ref="W3:W4"/>
    <mergeCell ref="A6:A10"/>
    <mergeCell ref="A11:A15"/>
    <mergeCell ref="C11:F13"/>
    <mergeCell ref="C14:F15"/>
    <mergeCell ref="G9:T9"/>
    <mergeCell ref="G14:T14"/>
    <mergeCell ref="A16:A20"/>
    <mergeCell ref="A21:A25"/>
    <mergeCell ref="A26:A30"/>
    <mergeCell ref="C19:T19"/>
    <mergeCell ref="C24:T24"/>
    <mergeCell ref="C29:T29"/>
    <mergeCell ref="C17:D17"/>
    <mergeCell ref="E17:F17"/>
    <mergeCell ref="C18:D18"/>
    <mergeCell ref="E18:F18"/>
    <mergeCell ref="E52:H52"/>
    <mergeCell ref="I52:I53"/>
    <mergeCell ref="J52:J53"/>
    <mergeCell ref="E53:H53"/>
    <mergeCell ref="A31:A35"/>
    <mergeCell ref="A36:A40"/>
    <mergeCell ref="A41:A45"/>
    <mergeCell ref="A46:A50"/>
  </mergeCells>
  <conditionalFormatting sqref="V6:W53">
    <cfRule type="cellIs" dxfId="1" priority="1" operator="equal">
      <formula>"l"</formula>
    </cfRule>
  </conditionalFormatting>
  <conditionalFormatting sqref="W54:X56">
    <cfRule type="cellIs" dxfId="0" priority="5" operator="equal">
      <formula>"l"</formula>
    </cfRule>
  </conditionalFormatting>
  <dataValidations count="1">
    <dataValidation type="list" allowBlank="1" showInputMessage="1" showErrorMessage="1" sqref="IQ2:IT2 SM2:SP2 ACI2:ACL2 AME2:AMH2 AWA2:AWD2 BFW2:BFZ2 BPS2:BPV2 BZO2:BZR2 CJK2:CJN2 CTG2:CTJ2 DDC2:DDF2 DMY2:DNB2 DWU2:DWX2 EGQ2:EGT2 EQM2:EQP2 FAI2:FAL2 FKE2:FKH2 FUA2:FUD2 GDW2:GDZ2 GNS2:GNV2 GXO2:GXR2 HHK2:HHN2 HRG2:HRJ2 IBC2:IBF2 IKY2:ILB2 IUU2:IUX2 JEQ2:JET2 JOM2:JOP2 JYI2:JYL2 KIE2:KIH2 KSA2:KSD2 LBW2:LBZ2 LLS2:LLV2 LVO2:LVR2 MFK2:MFN2 MPG2:MPJ2 MZC2:MZF2 NIY2:NJB2 NSU2:NSX2 OCQ2:OCT2 OMM2:OMP2 OWI2:OWL2 PGE2:PGH2 PQA2:PQD2 PZW2:PZZ2 QJS2:QJV2 QTO2:QTR2 RDK2:RDN2 RNG2:RNJ2 RXC2:RXF2 SGY2:SHB2 SQU2:SQX2 TAQ2:TAT2 TKM2:TKP2 TUI2:TUL2 UEE2:UEH2 UOA2:UOD2 UXW2:UXZ2 VHS2:VHV2 VRO2:VRR2 WBK2:WBN2 WLG2:WLJ2 WVC2:WVF2" xr:uid="{00000000-0002-0000-1400-000000000000}">
      <formula1>#REF!</formula1>
      <formula2>0</formula2>
    </dataValidation>
  </dataValidations>
  <pageMargins left="0" right="0" top="0" bottom="0" header="0.511811023622047" footer="0.511811023622047"/>
  <pageSetup paperSize="9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21.08.</vt:lpstr>
      <vt:lpstr>20.08.</vt:lpstr>
      <vt:lpstr>19.08.</vt:lpstr>
      <vt:lpstr>18.08.</vt:lpstr>
      <vt:lpstr>17.08.</vt:lpstr>
      <vt:lpstr>'17.08.'!Druckbereich</vt:lpstr>
      <vt:lpstr>'18.08.'!Druckbereich</vt:lpstr>
      <vt:lpstr>'19.08.'!Druckbereich</vt:lpstr>
      <vt:lpstr>'20.08.'!Druckbereich</vt:lpstr>
      <vt:lpstr>'21.08.'!Druckbereich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Rasehorn</dc:creator>
  <dc:description/>
  <cp:lastModifiedBy>Felix Rasehorn</cp:lastModifiedBy>
  <cp:revision>2</cp:revision>
  <cp:lastPrinted>2026-05-04T05:22:12Z</cp:lastPrinted>
  <dcterms:created xsi:type="dcterms:W3CDTF">2021-08-25T06:53:11Z</dcterms:created>
  <dcterms:modified xsi:type="dcterms:W3CDTF">2026-08-21T06:40:44Z</dcterms:modified>
  <dc:language>de-DE</dc:language>
</cp:coreProperties>
</file>